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20115" windowHeight="7965" activeTab="2"/>
  </bookViews>
  <sheets>
    <sheet name="PLAN ZA 2017" sheetId="13" r:id="rId1"/>
    <sheet name="rebalans" sheetId="14" r:id="rId2"/>
    <sheet name="rebalans (2)" sheetId="15" r:id="rId3"/>
  </sheets>
  <calcPr calcId="145621"/>
</workbook>
</file>

<file path=xl/calcChain.xml><?xml version="1.0" encoding="utf-8"?>
<calcChain xmlns="http://schemas.openxmlformats.org/spreadsheetml/2006/main">
  <c r="F105" i="15" l="1"/>
  <c r="G104" i="15"/>
  <c r="F104" i="15"/>
  <c r="E104" i="15"/>
  <c r="F103" i="15"/>
  <c r="F102" i="15"/>
  <c r="F101" i="15"/>
  <c r="F100" i="15"/>
  <c r="F99" i="15"/>
  <c r="G98" i="15"/>
  <c r="E98" i="15"/>
  <c r="F97" i="15"/>
  <c r="F96" i="15"/>
  <c r="F95" i="15"/>
  <c r="G94" i="15"/>
  <c r="F94" i="15"/>
  <c r="E94" i="15"/>
  <c r="F93" i="15"/>
  <c r="F91" i="15" s="1"/>
  <c r="F92" i="15"/>
  <c r="G91" i="15"/>
  <c r="E91" i="15"/>
  <c r="F90" i="15"/>
  <c r="G89" i="15"/>
  <c r="F89" i="15"/>
  <c r="E89" i="15"/>
  <c r="F88" i="15"/>
  <c r="G87" i="15"/>
  <c r="F87" i="15"/>
  <c r="E87" i="15"/>
  <c r="G85" i="15"/>
  <c r="F85" i="15"/>
  <c r="E85" i="15"/>
  <c r="F84" i="15"/>
  <c r="F83" i="15"/>
  <c r="F82" i="15"/>
  <c r="F81" i="15"/>
  <c r="F80" i="15"/>
  <c r="F79" i="15"/>
  <c r="G78" i="15"/>
  <c r="F78" i="15"/>
  <c r="E78" i="15"/>
  <c r="F77" i="15"/>
  <c r="G76" i="15"/>
  <c r="F76" i="15"/>
  <c r="E76" i="15"/>
  <c r="F75" i="15"/>
  <c r="F74" i="15"/>
  <c r="G73" i="15"/>
  <c r="F73" i="15"/>
  <c r="E73" i="15"/>
  <c r="F72" i="15"/>
  <c r="G71" i="15"/>
  <c r="F71" i="15"/>
  <c r="E71" i="15"/>
  <c r="F70" i="15"/>
  <c r="F69" i="15"/>
  <c r="F68" i="15"/>
  <c r="F67" i="15"/>
  <c r="G66" i="15"/>
  <c r="F66" i="15"/>
  <c r="E66" i="15"/>
  <c r="F65" i="15"/>
  <c r="G64" i="15"/>
  <c r="F64" i="15"/>
  <c r="E64" i="15"/>
  <c r="F63" i="15"/>
  <c r="G62" i="15"/>
  <c r="F62" i="15"/>
  <c r="E62" i="15"/>
  <c r="F61" i="15"/>
  <c r="F60" i="15"/>
  <c r="F59" i="15"/>
  <c r="F58" i="15"/>
  <c r="F57" i="15"/>
  <c r="F56" i="15"/>
  <c r="F55" i="15"/>
  <c r="F54" i="15"/>
  <c r="F53" i="15"/>
  <c r="F52" i="15"/>
  <c r="F51" i="15"/>
  <c r="F50" i="15"/>
  <c r="F49" i="15"/>
  <c r="G48" i="15"/>
  <c r="F48" i="15"/>
  <c r="E48" i="15"/>
  <c r="F47" i="15"/>
  <c r="F46" i="15"/>
  <c r="F45" i="15"/>
  <c r="F44" i="15"/>
  <c r="F43" i="15"/>
  <c r="F42" i="15"/>
  <c r="G41" i="15"/>
  <c r="F41" i="15"/>
  <c r="E41" i="15"/>
  <c r="F40" i="15"/>
  <c r="F39" i="15"/>
  <c r="G38" i="15"/>
  <c r="F38" i="15"/>
  <c r="E38" i="15"/>
  <c r="F37" i="15"/>
  <c r="G36" i="15"/>
  <c r="F36" i="15"/>
  <c r="E36" i="15"/>
  <c r="F35" i="15"/>
  <c r="F34" i="15"/>
  <c r="F33" i="15"/>
  <c r="G32" i="15"/>
  <c r="F32" i="15"/>
  <c r="E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G12" i="15"/>
  <c r="E12" i="15"/>
  <c r="G9" i="15"/>
  <c r="F9" i="15"/>
  <c r="E9" i="15"/>
  <c r="G108" i="14"/>
  <c r="F108" i="14"/>
  <c r="E108" i="14"/>
  <c r="F12" i="15" l="1"/>
  <c r="F98" i="15"/>
  <c r="G104" i="14"/>
  <c r="G98" i="14"/>
  <c r="G94" i="14"/>
  <c r="G91" i="14"/>
  <c r="G89" i="14"/>
  <c r="G87" i="14"/>
  <c r="G85" i="14"/>
  <c r="G78" i="14"/>
  <c r="G76" i="14"/>
  <c r="G73" i="14"/>
  <c r="G71" i="14"/>
  <c r="G66" i="14"/>
  <c r="G64" i="14"/>
  <c r="G41" i="14"/>
  <c r="G38" i="14"/>
  <c r="G36" i="14"/>
  <c r="G32" i="14"/>
  <c r="G12" i="14"/>
  <c r="G9" i="14"/>
  <c r="G62" i="14"/>
  <c r="G48" i="14"/>
  <c r="F105" i="14" l="1"/>
  <c r="F104" i="14" s="1"/>
  <c r="E104" i="14"/>
  <c r="F103" i="14"/>
  <c r="F102" i="14"/>
  <c r="F101" i="14"/>
  <c r="F100" i="14"/>
  <c r="F99" i="14"/>
  <c r="F98" i="14" s="1"/>
  <c r="E98" i="14"/>
  <c r="F97" i="14"/>
  <c r="F96" i="14"/>
  <c r="F95" i="14"/>
  <c r="F94" i="14"/>
  <c r="E94" i="14"/>
  <c r="F93" i="14"/>
  <c r="F92" i="14"/>
  <c r="F91" i="14"/>
  <c r="E91" i="14"/>
  <c r="F90" i="14"/>
  <c r="F89" i="14" s="1"/>
  <c r="E89" i="14"/>
  <c r="F88" i="14"/>
  <c r="F87" i="14"/>
  <c r="E87" i="14"/>
  <c r="F85" i="14"/>
  <c r="E85" i="14"/>
  <c r="F84" i="14"/>
  <c r="F83" i="14"/>
  <c r="F82" i="14"/>
  <c r="F81" i="14"/>
  <c r="F80" i="14"/>
  <c r="F79" i="14"/>
  <c r="F78" i="14"/>
  <c r="E78" i="14"/>
  <c r="F77" i="14"/>
  <c r="F76" i="14" s="1"/>
  <c r="E76" i="14"/>
  <c r="F75" i="14"/>
  <c r="F74" i="14"/>
  <c r="F73" i="14" s="1"/>
  <c r="E73" i="14"/>
  <c r="F72" i="14"/>
  <c r="F71" i="14"/>
  <c r="E71" i="14"/>
  <c r="F70" i="14"/>
  <c r="F69" i="14"/>
  <c r="F68" i="14"/>
  <c r="F67" i="14"/>
  <c r="F66" i="14"/>
  <c r="E66" i="14"/>
  <c r="F65" i="14"/>
  <c r="F64" i="14" s="1"/>
  <c r="E64" i="14"/>
  <c r="F63" i="14"/>
  <c r="F62" i="14"/>
  <c r="E62" i="14"/>
  <c r="F61" i="14"/>
  <c r="F60" i="14"/>
  <c r="F59" i="14"/>
  <c r="F58" i="14"/>
  <c r="F57" i="14"/>
  <c r="F56" i="14"/>
  <c r="F55" i="14"/>
  <c r="F54" i="14"/>
  <c r="F53" i="14"/>
  <c r="F52" i="14"/>
  <c r="F51" i="14"/>
  <c r="F50" i="14"/>
  <c r="F49" i="14"/>
  <c r="F48" i="14" s="1"/>
  <c r="E48" i="14"/>
  <c r="F47" i="14"/>
  <c r="F46" i="14"/>
  <c r="F45" i="14"/>
  <c r="F44" i="14"/>
  <c r="F43" i="14"/>
  <c r="F42" i="14"/>
  <c r="F41" i="14" s="1"/>
  <c r="E41" i="14"/>
  <c r="F40" i="14"/>
  <c r="F39" i="14"/>
  <c r="F38" i="14" s="1"/>
  <c r="E38" i="14"/>
  <c r="F37" i="14"/>
  <c r="F36" i="14"/>
  <c r="E36" i="14"/>
  <c r="F35" i="14"/>
  <c r="F34" i="14"/>
  <c r="F33" i="14"/>
  <c r="F32" i="14" s="1"/>
  <c r="E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E12" i="14"/>
  <c r="F9" i="14"/>
  <c r="E9" i="14"/>
  <c r="F84" i="13" l="1"/>
  <c r="F105" i="13" l="1"/>
  <c r="F104" i="13" s="1"/>
  <c r="E104" i="13"/>
  <c r="F103" i="13"/>
  <c r="F102" i="13"/>
  <c r="F101" i="13"/>
  <c r="F100" i="13"/>
  <c r="F99" i="13"/>
  <c r="E98" i="13"/>
  <c r="F97" i="13"/>
  <c r="F96" i="13"/>
  <c r="F95" i="13"/>
  <c r="E94" i="13"/>
  <c r="F93" i="13"/>
  <c r="F92" i="13"/>
  <c r="E91" i="13"/>
  <c r="F90" i="13"/>
  <c r="F89" i="13" s="1"/>
  <c r="E89" i="13"/>
  <c r="F88" i="13"/>
  <c r="F87" i="13" s="1"/>
  <c r="E87" i="13"/>
  <c r="F85" i="13"/>
  <c r="E85" i="13"/>
  <c r="F83" i="13"/>
  <c r="F82" i="13"/>
  <c r="F81" i="13"/>
  <c r="F80" i="13"/>
  <c r="F79" i="13"/>
  <c r="E78" i="13"/>
  <c r="F77" i="13"/>
  <c r="F76" i="13" s="1"/>
  <c r="E76" i="13"/>
  <c r="F75" i="13"/>
  <c r="F74" i="13"/>
  <c r="E73" i="13"/>
  <c r="F72" i="13"/>
  <c r="F71" i="13" s="1"/>
  <c r="E71" i="13"/>
  <c r="F70" i="13"/>
  <c r="F69" i="13"/>
  <c r="F68" i="13"/>
  <c r="F67" i="13"/>
  <c r="E66" i="13"/>
  <c r="F65" i="13"/>
  <c r="F64" i="13" s="1"/>
  <c r="E64" i="13"/>
  <c r="F63" i="13"/>
  <c r="F62" i="13" s="1"/>
  <c r="E62" i="13"/>
  <c r="F61" i="13"/>
  <c r="F60" i="13"/>
  <c r="F59" i="13"/>
  <c r="F58" i="13"/>
  <c r="F57" i="13"/>
  <c r="F56" i="13"/>
  <c r="F55" i="13"/>
  <c r="F54" i="13"/>
  <c r="F53" i="13"/>
  <c r="F52" i="13"/>
  <c r="F51" i="13"/>
  <c r="F50" i="13"/>
  <c r="F49" i="13"/>
  <c r="E48" i="13"/>
  <c r="F47" i="13"/>
  <c r="F46" i="13"/>
  <c r="F45" i="13"/>
  <c r="F44" i="13"/>
  <c r="F43" i="13"/>
  <c r="F42" i="13"/>
  <c r="E41" i="13"/>
  <c r="F40" i="13"/>
  <c r="F39" i="13"/>
  <c r="E38" i="13"/>
  <c r="F37" i="13"/>
  <c r="F36" i="13" s="1"/>
  <c r="E36" i="13"/>
  <c r="F35" i="13"/>
  <c r="F34" i="13"/>
  <c r="F33" i="13"/>
  <c r="E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E12" i="13"/>
  <c r="F9" i="13"/>
  <c r="E9" i="13"/>
  <c r="F94" i="13" l="1"/>
  <c r="F38" i="13"/>
  <c r="F98" i="13"/>
  <c r="F32" i="13"/>
  <c r="F66" i="13"/>
  <c r="F91" i="13"/>
  <c r="F41" i="13"/>
  <c r="F78" i="13"/>
  <c r="F73" i="13"/>
  <c r="F48" i="13"/>
  <c r="F12" i="13"/>
</calcChain>
</file>

<file path=xl/sharedStrings.xml><?xml version="1.0" encoding="utf-8"?>
<sst xmlns="http://schemas.openxmlformats.org/spreadsheetml/2006/main" count="900" uniqueCount="205">
  <si>
    <t>Redni broj</t>
  </si>
  <si>
    <t>BISTRIČKA 7, SESVETE</t>
  </si>
  <si>
    <t>1.</t>
  </si>
  <si>
    <t>2.</t>
  </si>
  <si>
    <t>3.</t>
  </si>
  <si>
    <t>4.</t>
  </si>
  <si>
    <t>5.</t>
  </si>
  <si>
    <t>6.</t>
  </si>
  <si>
    <t>UREDSKI MATERIJAL</t>
  </si>
  <si>
    <t>7.</t>
  </si>
  <si>
    <t>8.</t>
  </si>
  <si>
    <t>9.</t>
  </si>
  <si>
    <t>10.</t>
  </si>
  <si>
    <t>11.</t>
  </si>
  <si>
    <t>ENERGIJA</t>
  </si>
  <si>
    <t>NABAVA SITNOG INVENTARA</t>
  </si>
  <si>
    <t>KOMUNALNE USLUGE</t>
  </si>
  <si>
    <t>RAČUNALNE USLUGE</t>
  </si>
  <si>
    <t>OSTALE USLUGE</t>
  </si>
  <si>
    <t>REPREZENTACIJA</t>
  </si>
  <si>
    <t>PREMIJE OSIGURANJA</t>
  </si>
  <si>
    <t>NAKNADE ČLANOVIMA ŠKOLSKOG ODBORA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</si>
  <si>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</si>
  <si>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</si>
  <si>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</si>
  <si>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</si>
  <si>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</si>
  <si>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</si>
  <si>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</si>
  <si>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</si>
  <si>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</si>
  <si>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</si>
  <si>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</si>
  <si>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</si>
  <si>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</si>
  <si>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</si>
  <si>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</si>
  <si>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</si>
  <si>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</si>
  <si>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</si>
  <si>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</si>
  <si>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</si>
  <si>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</si>
  <si>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</si>
  <si>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</si>
  <si>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</si>
  <si>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</si>
  <si>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</si>
  <si>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</si>
  <si>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</si>
  <si>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</si>
  <si>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</si>
  <si>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</si>
  <si>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</si>
  <si>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</si>
  <si>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</si>
  <si>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</si>
  <si>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</si>
  <si>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</si>
  <si>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</si>
  <si>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</si>
  <si>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</si>
  <si>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</si>
  <si>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</si>
  <si>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</si>
  <si>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</si>
  <si>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</si>
  <si>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</si>
  <si>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</si>
  <si>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</si>
  <si>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</si>
  <si>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</si>
  <si>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</si>
  <si>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</si>
  <si>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</si>
  <si>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</si>
  <si>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</si>
  <si>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</si>
  <si>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</si>
  <si>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</si>
  <si>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Fascilki - PVC, uložni, s mehanizmom</t>
  </si>
  <si>
    <t>Papir Hamer</t>
  </si>
  <si>
    <t>Košuljice za spise</t>
  </si>
  <si>
    <t>Papir za pisanje, fotokopiranje…</t>
  </si>
  <si>
    <t>Poslovni obrasci, izdatnice, uplatnice</t>
  </si>
  <si>
    <t>Knjižni džepići, listići…</t>
  </si>
  <si>
    <t>Bilježnice</t>
  </si>
  <si>
    <t>Kuverte</t>
  </si>
  <si>
    <t>Spajalice, klamerice…</t>
  </si>
  <si>
    <t>Laštila za podove</t>
  </si>
  <si>
    <t>Unidor citro</t>
  </si>
  <si>
    <t>Plin</t>
  </si>
  <si>
    <t>Usluge interneta</t>
  </si>
  <si>
    <t>Usluge deratizacije i dezinsekcije</t>
  </si>
  <si>
    <t>Sistematski pregledi zaposlenika</t>
  </si>
  <si>
    <t>Usluge odvjetnika</t>
  </si>
  <si>
    <t>Grafičke, tiskarske usluge</t>
  </si>
  <si>
    <t>Naknade članovima Školskog odbora</t>
  </si>
  <si>
    <t>Usluge platnog prometa</t>
  </si>
  <si>
    <t>Uredski namještaj</t>
  </si>
  <si>
    <t>Knjige za knjižnicu</t>
  </si>
  <si>
    <t>IZDACI ZA NABAVU OPREME, NAMJEŠTAJA</t>
  </si>
  <si>
    <t>70.</t>
  </si>
  <si>
    <t>71.</t>
  </si>
  <si>
    <t>72.</t>
  </si>
  <si>
    <t>73.</t>
  </si>
  <si>
    <t>74.</t>
  </si>
  <si>
    <t>POPUNJAVANJE KNJIŽNOG FONDA</t>
  </si>
  <si>
    <t>Sredstva za čišćenje - tekuća sredstva</t>
  </si>
  <si>
    <t>Ugostiteljske usluge</t>
  </si>
  <si>
    <t>ZDRAVSTVENE USLUGE</t>
  </si>
  <si>
    <t>Materijal za čišćenje - krpe, spužve…</t>
  </si>
  <si>
    <t>Vješalice, police, stalci, stolice, zvučnici</t>
  </si>
  <si>
    <t>Taxi prijevoz</t>
  </si>
  <si>
    <t>SLUŽBENA, RADNA I ZAŠTITNA ODJEĆA</t>
  </si>
  <si>
    <t>Literatura - publikacije, časopisi, glasila…</t>
  </si>
  <si>
    <t>USLUGE TELEFONA, POŠTE I PRIJEVOZA</t>
  </si>
  <si>
    <t>Usluge telefona, telefaxa</t>
  </si>
  <si>
    <t>Poštanske usluge - pisma, tiskanice i sl.</t>
  </si>
  <si>
    <t>USLUGE PROMIDŽBE I INFORMIRANJA</t>
  </si>
  <si>
    <t>Ugovori o djelu</t>
  </si>
  <si>
    <t>OSTALI NESPOMENUTI RASHODI POSLOVANJA</t>
  </si>
  <si>
    <t>Računala i računalna oprema</t>
  </si>
  <si>
    <t>Ostala uredska oprema</t>
  </si>
  <si>
    <t>INTELEKTUALNE I OSOBNE USLUGE</t>
  </si>
  <si>
    <t>77.</t>
  </si>
  <si>
    <t>Epruvete</t>
  </si>
  <si>
    <t>Lijekovi</t>
  </si>
  <si>
    <t>Radna odjeća - kute, klompe</t>
  </si>
  <si>
    <t>Sportska odjeća - tenisice, trenirke</t>
  </si>
  <si>
    <t>Zahodske školjke</t>
  </si>
  <si>
    <t>Pribor za varenje</t>
  </si>
  <si>
    <t>Okviri za slike</t>
  </si>
  <si>
    <t>Usluge održavanja fotokopirnog uređaja</t>
  </si>
  <si>
    <t>Usluge popravka računala</t>
  </si>
  <si>
    <t>Usluge održavanja računala</t>
  </si>
  <si>
    <t>Slavine</t>
  </si>
  <si>
    <t>Brave za vrata</t>
  </si>
  <si>
    <t>Ključevi</t>
  </si>
  <si>
    <t>Boje za zidove</t>
  </si>
  <si>
    <t>Fluorescentne svjetleće cijevi</t>
  </si>
  <si>
    <t>Žarulje i fluorescentne cijevi</t>
  </si>
  <si>
    <t>Distribucija vode i s tim povezane usluge</t>
  </si>
  <si>
    <t>Usluge skupljanja smeća</t>
  </si>
  <si>
    <t>Usluge čišćenja peći i dimnjaka</t>
  </si>
  <si>
    <t>Usluge računalne podrške</t>
  </si>
  <si>
    <t>Kreda, spužva</t>
  </si>
  <si>
    <t>Registri, fascikli</t>
  </si>
  <si>
    <t>Materijal za higijenske potrebe-ubrusi, WC papir</t>
  </si>
  <si>
    <t>Predmet nabave</t>
  </si>
  <si>
    <t>Planirana vrijednost nabave</t>
  </si>
  <si>
    <t>Postupak nabave</t>
  </si>
  <si>
    <t>Planirano trajanje Ugovora / okvirnog sporazuma</t>
  </si>
  <si>
    <t>Konto iz finan. plana</t>
  </si>
  <si>
    <t>Električna energija - opskrba</t>
  </si>
  <si>
    <t>Električna energija - mrežarina</t>
  </si>
  <si>
    <t>GRAĐEVINSKI MATERIJAL I USLUGE</t>
  </si>
  <si>
    <t>Staklarski radovi, vatrogasni aparati</t>
  </si>
  <si>
    <t>Materijal i dijelovi za tekuće investicijsko održavanje</t>
  </si>
  <si>
    <t>RADOVI NA POPRAVCIMA I ODRŽ.GRAĐ.OBJEKTA</t>
  </si>
  <si>
    <t>Usluge tekućeg i investicijskog održavanja</t>
  </si>
  <si>
    <t xml:space="preserve"> </t>
  </si>
  <si>
    <t>Ugovor</t>
  </si>
  <si>
    <t>Bagatelna nabava</t>
  </si>
  <si>
    <t>Otvoreni postupak javne nabave</t>
  </si>
  <si>
    <t>1 godina</t>
  </si>
  <si>
    <t>Predsjednica Školskog odbora:</t>
  </si>
  <si>
    <t>Sonja Batinić, prof.</t>
  </si>
  <si>
    <t>GIMNAZIJA SESVETE</t>
  </si>
  <si>
    <t>FINANCIJSKI RASHODI</t>
  </si>
  <si>
    <t>Zatezne kamate</t>
  </si>
  <si>
    <t>Premije osiguranja</t>
  </si>
  <si>
    <t>Usluge mobilne telefonije</t>
  </si>
  <si>
    <t>Usluge ispisa - najam fotokopirnog aparata</t>
  </si>
  <si>
    <t>Vodokotlići, pisoari</t>
  </si>
  <si>
    <t>Toneri i tinte</t>
  </si>
  <si>
    <t>Sukladno članku 18. točka 3. Zakona o javnoj nabavi (N.N. 143./13.), na postupke nabave robe, usluge i radova čija je procijenjena vrijednost manja od 200.000,00 kuna neće se primjenjivati odredbe Zakona o javnoj nabavi.</t>
  </si>
  <si>
    <t>NAKNADE TROŠKOVA ZAPOSLENIKA</t>
  </si>
  <si>
    <t>Službena putovanja</t>
  </si>
  <si>
    <t>Stručno usavršavanje zaposlenika</t>
  </si>
  <si>
    <r>
      <t xml:space="preserve">Procjenjena vrijednost nabave                             </t>
    </r>
    <r>
      <rPr>
        <sz val="11"/>
        <color theme="1"/>
        <rFont val="Cambria"/>
        <family val="1"/>
        <charset val="238"/>
        <scheme val="major"/>
      </rPr>
      <t>bez PDV-a</t>
    </r>
  </si>
  <si>
    <t>Svijeće, lampaši, cvjetni aranžmani…</t>
  </si>
  <si>
    <t>Ostali nespomenuti rashodi</t>
  </si>
  <si>
    <t>bez PDV-a</t>
  </si>
  <si>
    <t>PLAN NABAVE za 2017. godinu</t>
  </si>
  <si>
    <t>Mreže za koševe</t>
  </si>
  <si>
    <t>Tisak, objava natječaja</t>
  </si>
  <si>
    <t>Usluge čišćenja</t>
  </si>
  <si>
    <t>Ostali financijski rashodi</t>
  </si>
  <si>
    <t>Školske klupe i stolice</t>
  </si>
  <si>
    <t>Oprema za nastavu</t>
  </si>
  <si>
    <t>Gimnazija Sesvete nabavljat će radove i usluge u 2017. godini direktnim ugovaranjem odnosno neposrednom narudžbom od dobavljača ili zaključivanjem odgovarajućeg ugovora, nakon pribavljene tri ponude.</t>
  </si>
  <si>
    <t>Ova Odluka o Planu nabave za 2017. godinu se objavljuje na Internet stranici Škole i primjenjuje se od dana donošenja Odluke.</t>
  </si>
  <si>
    <t>Na temelju utvrđenog Financijskog plana, od strane Školskog odbora na sjednici održanoj 20. prosinca 2016. godine,                                                                                  a u svezi s člankom 20. Zakona o javnoj nabavi (N.N.  90./11., 83./13. i 143./13.) donesen je</t>
  </si>
  <si>
    <t>Klasa: 602-03/16-07/201</t>
  </si>
  <si>
    <t>Ur. broj: 251-116-16-01</t>
  </si>
  <si>
    <t>U Sesvetama, 20. prosinca 2016.</t>
  </si>
  <si>
    <t>Staklo, vatrogasni aparati</t>
  </si>
  <si>
    <t>U Sesvetama, 6. srpnja 2017.</t>
  </si>
  <si>
    <t>Dopuna plana nabave</t>
  </si>
  <si>
    <t>Ova Odluka o Dopuni plana nabave za 2017. godinu se objavljuje na Internet stranici Škole i primjenjuje se od dana donošenja Odluke.</t>
  </si>
  <si>
    <t>Na temelju usvojenog Rebalansa financijskog plana, od strane Školskog odbora na sjednici održanoj 5. srpnja 2017. godine,                                                                                  a u svezi s člankom 20. Zakona o javnoj nabavi (N.N.  90./11., 83./13. i 143./13.) donešena je</t>
  </si>
  <si>
    <t>ODLUKA O IZMJENI I DOPUNI PLANA NABAVE za 2017. godinu</t>
  </si>
  <si>
    <t>Klasa: 602-03/17-07/117</t>
  </si>
  <si>
    <t>Ur. broj: 251-116-17-07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</si>
</sst>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sz val="13"/>
      <color theme="1"/>
      <name val="Cambria"/>
      <family val="1"/>
      <charset val="238"/>
      <scheme val="major"/>
    </font>
    <font>
      <sz val="11"/>
      <color rgb="FF7030A0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0"/>
      <color theme="1"/>
      <name val="Times New Roman"/>
      <family val="1"/>
      <charset val="238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sz val="11"/>
      <color theme="1"/>
      <name val="Cambria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4" fontId="2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" fontId="5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shrinkToFit="1"/>
    </xf>
    <xf numFmtId="0" fontId="5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/>
    </xf>
    <xf numFmtId="4" fontId="11" fillId="0" borderId="1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0" fillId="5" borderId="0" xfId="0" applyFill="1"/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2" borderId="0" xfId="0" applyFill="1"/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zoomScale="120" zoomScaleNormal="120" workbookViewId="0">
      <selection activeCell="A6" sqref="A6:G6"/>
    </sheetView>
  </sheetViews>
  <sheetFormatPr defaultRowHeight="15" x14ac:dyDescent="0.25"/>
  <cols>
    <col min="1" max="1" width="7.85546875" customWidth="1"/>
    <col min="2" max="2" width="10.7109375" customWidth="1"/>
    <col min="3" max="3" width="50.7109375" customWidth="1"/>
    <col min="4" max="7" width="15.7109375" customWidth="1"/>
  </cols>
  <sheetData>
    <row r="1" spans="1:9" ht="15.75" x14ac:dyDescent="0.25">
      <c r="A1" s="1" t="s">
        <v>168</v>
      </c>
      <c r="B1" s="1"/>
      <c r="C1" s="2"/>
      <c r="D1" s="2"/>
      <c r="E1" s="2"/>
      <c r="F1" s="2"/>
      <c r="G1" s="2"/>
    </row>
    <row r="2" spans="1:9" ht="15.75" x14ac:dyDescent="0.25">
      <c r="A2" s="1" t="s">
        <v>1</v>
      </c>
      <c r="B2" s="1"/>
      <c r="C2" s="2"/>
      <c r="D2" s="2"/>
      <c r="E2" s="2"/>
      <c r="F2" s="2"/>
      <c r="G2" s="2"/>
    </row>
    <row r="3" spans="1:9" ht="15.75" x14ac:dyDescent="0.25">
      <c r="A3" s="1" t="s">
        <v>194</v>
      </c>
      <c r="B3" s="1"/>
      <c r="C3" s="2"/>
      <c r="D3" s="2"/>
      <c r="E3" s="2"/>
      <c r="F3" s="2"/>
      <c r="G3" s="2"/>
    </row>
    <row r="4" spans="1:9" ht="15.75" x14ac:dyDescent="0.25">
      <c r="A4" s="1" t="s">
        <v>195</v>
      </c>
      <c r="B4" s="1"/>
      <c r="C4" s="2"/>
      <c r="D4" s="2"/>
      <c r="E4" s="2"/>
      <c r="F4" s="2"/>
      <c r="G4" s="2"/>
    </row>
    <row r="5" spans="1:9" ht="12" customHeight="1" x14ac:dyDescent="0.25">
      <c r="A5" s="1"/>
      <c r="B5" s="1"/>
      <c r="C5" s="2"/>
      <c r="D5" s="2"/>
      <c r="E5" s="2"/>
      <c r="F5" s="2"/>
      <c r="G5" s="2"/>
    </row>
    <row r="6" spans="1:9" ht="34.5" customHeight="1" x14ac:dyDescent="0.25">
      <c r="A6" s="36" t="s">
        <v>193</v>
      </c>
      <c r="B6" s="37"/>
      <c r="C6" s="37"/>
      <c r="D6" s="37"/>
      <c r="E6" s="37"/>
      <c r="F6" s="37"/>
      <c r="G6" s="37"/>
    </row>
    <row r="7" spans="1:9" ht="30.75" customHeight="1" x14ac:dyDescent="0.25">
      <c r="A7" s="38" t="s">
        <v>184</v>
      </c>
      <c r="B7" s="38"/>
      <c r="C7" s="38"/>
      <c r="D7" s="38"/>
      <c r="E7" s="38"/>
      <c r="F7" s="38"/>
      <c r="G7" s="38"/>
    </row>
    <row r="8" spans="1:9" ht="70.5" customHeight="1" x14ac:dyDescent="0.25">
      <c r="A8" s="25" t="s">
        <v>0</v>
      </c>
      <c r="B8" s="25" t="s">
        <v>153</v>
      </c>
      <c r="C8" s="25" t="s">
        <v>149</v>
      </c>
      <c r="D8" s="25" t="s">
        <v>151</v>
      </c>
      <c r="E8" s="25" t="s">
        <v>180</v>
      </c>
      <c r="F8" s="26" t="s">
        <v>150</v>
      </c>
      <c r="G8" s="25" t="s">
        <v>152</v>
      </c>
    </row>
    <row r="9" spans="1:9" x14ac:dyDescent="0.25">
      <c r="A9" s="5"/>
      <c r="B9" s="27">
        <v>321</v>
      </c>
      <c r="C9" s="6" t="s">
        <v>177</v>
      </c>
      <c r="D9" s="17"/>
      <c r="E9" s="7">
        <f>SUM(E10:E11)</f>
        <v>50000</v>
      </c>
      <c r="F9" s="7">
        <f>SUM(F10:F11)</f>
        <v>50000</v>
      </c>
      <c r="G9" s="18"/>
      <c r="H9" s="39" t="s">
        <v>183</v>
      </c>
      <c r="I9" s="40"/>
    </row>
    <row r="10" spans="1:9" x14ac:dyDescent="0.25">
      <c r="A10" s="5" t="s">
        <v>2</v>
      </c>
      <c r="B10" s="29">
        <v>3211</v>
      </c>
      <c r="C10" s="30" t="s">
        <v>178</v>
      </c>
      <c r="D10" s="16"/>
      <c r="E10" s="31">
        <v>30000</v>
      </c>
      <c r="F10" s="31">
        <v>30000</v>
      </c>
      <c r="G10" s="18"/>
      <c r="H10" s="41"/>
      <c r="I10" s="40"/>
    </row>
    <row r="11" spans="1:9" x14ac:dyDescent="0.25">
      <c r="A11" s="5" t="s">
        <v>3</v>
      </c>
      <c r="B11" s="29">
        <v>3213</v>
      </c>
      <c r="C11" s="30" t="s">
        <v>179</v>
      </c>
      <c r="D11" s="16"/>
      <c r="E11" s="31">
        <v>20000</v>
      </c>
      <c r="F11" s="31">
        <v>20000</v>
      </c>
      <c r="G11" s="18"/>
      <c r="H11" s="41"/>
      <c r="I11" s="40"/>
    </row>
    <row r="12" spans="1:9" x14ac:dyDescent="0.25">
      <c r="A12" s="5"/>
      <c r="B12" s="27">
        <v>3222</v>
      </c>
      <c r="C12" s="6" t="s">
        <v>8</v>
      </c>
      <c r="D12" s="17"/>
      <c r="E12" s="7">
        <f>SUM(E13:E31)</f>
        <v>57000</v>
      </c>
      <c r="F12" s="7">
        <f>SUM(F13:F31)</f>
        <v>71250</v>
      </c>
      <c r="G12" s="18"/>
    </row>
    <row r="13" spans="1:9" x14ac:dyDescent="0.25">
      <c r="A13" s="5" t="s">
        <v>4</v>
      </c>
      <c r="B13" s="5">
        <v>32211</v>
      </c>
      <c r="C13" s="8" t="s">
        <v>80</v>
      </c>
      <c r="D13" s="18" t="s">
        <v>162</v>
      </c>
      <c r="E13" s="15">
        <v>3000</v>
      </c>
      <c r="F13" s="9">
        <f>SUM(E13*0.25+E13)</f>
        <v>3750</v>
      </c>
      <c r="G13" s="18" t="s">
        <v>165</v>
      </c>
    </row>
    <row r="14" spans="1:9" x14ac:dyDescent="0.25">
      <c r="A14" s="5" t="s">
        <v>5</v>
      </c>
      <c r="B14" s="5">
        <v>32211</v>
      </c>
      <c r="C14" s="8" t="s">
        <v>81</v>
      </c>
      <c r="D14" s="18" t="s">
        <v>162</v>
      </c>
      <c r="E14" s="15">
        <v>2000</v>
      </c>
      <c r="F14" s="9">
        <f t="shared" ref="F14:F61" si="0">SUM(E14*0.25+E14)</f>
        <v>2500</v>
      </c>
      <c r="G14" s="18" t="s">
        <v>165</v>
      </c>
    </row>
    <row r="15" spans="1:9" x14ac:dyDescent="0.25">
      <c r="A15" s="5" t="s">
        <v>6</v>
      </c>
      <c r="B15" s="5">
        <v>32211</v>
      </c>
      <c r="C15" s="8" t="s">
        <v>82</v>
      </c>
      <c r="D15" s="18" t="s">
        <v>162</v>
      </c>
      <c r="E15" s="15">
        <v>2000</v>
      </c>
      <c r="F15" s="9">
        <f t="shared" si="0"/>
        <v>2500</v>
      </c>
      <c r="G15" s="18" t="s">
        <v>165</v>
      </c>
    </row>
    <row r="16" spans="1:9" x14ac:dyDescent="0.25">
      <c r="A16" s="5" t="s">
        <v>7</v>
      </c>
      <c r="B16" s="5">
        <v>32211</v>
      </c>
      <c r="C16" s="8" t="s">
        <v>83</v>
      </c>
      <c r="D16" s="18" t="s">
        <v>162</v>
      </c>
      <c r="E16" s="15">
        <v>5000</v>
      </c>
      <c r="F16" s="9">
        <f t="shared" si="0"/>
        <v>6250</v>
      </c>
      <c r="G16" s="18" t="s">
        <v>165</v>
      </c>
    </row>
    <row r="17" spans="1:7" x14ac:dyDescent="0.25">
      <c r="A17" s="5" t="s">
        <v>9</v>
      </c>
      <c r="B17" s="5">
        <v>32211</v>
      </c>
      <c r="C17" s="8" t="s">
        <v>84</v>
      </c>
      <c r="D17" s="18" t="s">
        <v>162</v>
      </c>
      <c r="E17" s="15">
        <v>2000</v>
      </c>
      <c r="F17" s="9">
        <f t="shared" si="0"/>
        <v>2500</v>
      </c>
      <c r="G17" s="18" t="s">
        <v>165</v>
      </c>
    </row>
    <row r="18" spans="1:7" x14ac:dyDescent="0.25">
      <c r="A18" s="5" t="s">
        <v>10</v>
      </c>
      <c r="B18" s="5">
        <v>32211</v>
      </c>
      <c r="C18" s="8" t="s">
        <v>85</v>
      </c>
      <c r="D18" s="18" t="s">
        <v>162</v>
      </c>
      <c r="E18" s="15">
        <v>2000</v>
      </c>
      <c r="F18" s="9">
        <f t="shared" si="0"/>
        <v>2500</v>
      </c>
      <c r="G18" s="18" t="s">
        <v>165</v>
      </c>
    </row>
    <row r="19" spans="1:7" x14ac:dyDescent="0.25">
      <c r="A19" s="5" t="s">
        <v>11</v>
      </c>
      <c r="B19" s="5">
        <v>32211</v>
      </c>
      <c r="C19" s="8" t="s">
        <v>147</v>
      </c>
      <c r="D19" s="18" t="s">
        <v>162</v>
      </c>
      <c r="E19" s="15">
        <v>2000</v>
      </c>
      <c r="F19" s="9">
        <f t="shared" si="0"/>
        <v>2500</v>
      </c>
      <c r="G19" s="18" t="s">
        <v>165</v>
      </c>
    </row>
    <row r="20" spans="1:7" x14ac:dyDescent="0.25">
      <c r="A20" s="5" t="s">
        <v>12</v>
      </c>
      <c r="B20" s="5">
        <v>32211</v>
      </c>
      <c r="C20" s="8" t="s">
        <v>86</v>
      </c>
      <c r="D20" s="18" t="s">
        <v>162</v>
      </c>
      <c r="E20" s="15">
        <v>1000</v>
      </c>
      <c r="F20" s="9">
        <f t="shared" si="0"/>
        <v>1250</v>
      </c>
      <c r="G20" s="18" t="s">
        <v>165</v>
      </c>
    </row>
    <row r="21" spans="1:7" x14ac:dyDescent="0.25">
      <c r="A21" s="5" t="s">
        <v>13</v>
      </c>
      <c r="B21" s="5">
        <v>32211</v>
      </c>
      <c r="C21" s="8" t="s">
        <v>87</v>
      </c>
      <c r="D21" s="18" t="s">
        <v>162</v>
      </c>
      <c r="E21" s="15">
        <v>1000</v>
      </c>
      <c r="F21" s="9">
        <f t="shared" si="0"/>
        <v>1250</v>
      </c>
      <c r="G21" s="18" t="s">
        <v>165</v>
      </c>
    </row>
    <row r="22" spans="1:7" x14ac:dyDescent="0.25">
      <c r="A22" s="5" t="s">
        <v>22</v>
      </c>
      <c r="B22" s="5">
        <v>32211</v>
      </c>
      <c r="C22" s="8" t="s">
        <v>88</v>
      </c>
      <c r="D22" s="18" t="s">
        <v>162</v>
      </c>
      <c r="E22" s="15">
        <v>1000</v>
      </c>
      <c r="F22" s="9">
        <f t="shared" si="0"/>
        <v>1250</v>
      </c>
      <c r="G22" s="18" t="s">
        <v>165</v>
      </c>
    </row>
    <row r="23" spans="1:7" x14ac:dyDescent="0.25">
      <c r="A23" s="5" t="s">
        <v>23</v>
      </c>
      <c r="B23" s="5">
        <v>32211</v>
      </c>
      <c r="C23" s="8" t="s">
        <v>146</v>
      </c>
      <c r="D23" s="18" t="s">
        <v>162</v>
      </c>
      <c r="E23" s="15">
        <v>1000</v>
      </c>
      <c r="F23" s="9">
        <f t="shared" si="0"/>
        <v>1250</v>
      </c>
      <c r="G23" s="18" t="s">
        <v>165</v>
      </c>
    </row>
    <row r="24" spans="1:7" x14ac:dyDescent="0.25">
      <c r="A24" s="5" t="s">
        <v>24</v>
      </c>
      <c r="B24" s="5">
        <v>32212</v>
      </c>
      <c r="C24" s="8" t="s">
        <v>115</v>
      </c>
      <c r="D24" s="18" t="s">
        <v>162</v>
      </c>
      <c r="E24" s="15">
        <v>5000</v>
      </c>
      <c r="F24" s="9">
        <f t="shared" si="0"/>
        <v>6250</v>
      </c>
      <c r="G24" s="18" t="s">
        <v>165</v>
      </c>
    </row>
    <row r="25" spans="1:7" x14ac:dyDescent="0.25">
      <c r="A25" s="5" t="s">
        <v>25</v>
      </c>
      <c r="B25" s="5">
        <v>32214</v>
      </c>
      <c r="C25" s="8" t="s">
        <v>111</v>
      </c>
      <c r="D25" s="18" t="s">
        <v>162</v>
      </c>
      <c r="E25" s="15">
        <v>5000</v>
      </c>
      <c r="F25" s="9">
        <f t="shared" si="0"/>
        <v>6250</v>
      </c>
      <c r="G25" s="18" t="s">
        <v>165</v>
      </c>
    </row>
    <row r="26" spans="1:7" x14ac:dyDescent="0.25">
      <c r="A26" s="5" t="s">
        <v>26</v>
      </c>
      <c r="B26" s="5">
        <v>32214</v>
      </c>
      <c r="C26" s="8" t="s">
        <v>108</v>
      </c>
      <c r="D26" s="18" t="s">
        <v>162</v>
      </c>
      <c r="E26" s="15">
        <v>5000</v>
      </c>
      <c r="F26" s="9">
        <f t="shared" si="0"/>
        <v>6250</v>
      </c>
      <c r="G26" s="18" t="s">
        <v>165</v>
      </c>
    </row>
    <row r="27" spans="1:7" x14ac:dyDescent="0.25">
      <c r="A27" s="5" t="s">
        <v>27</v>
      </c>
      <c r="B27" s="5">
        <v>32214</v>
      </c>
      <c r="C27" s="8" t="s">
        <v>89</v>
      </c>
      <c r="D27" s="18" t="s">
        <v>162</v>
      </c>
      <c r="E27" s="15">
        <v>2000</v>
      </c>
      <c r="F27" s="9">
        <f t="shared" si="0"/>
        <v>2500</v>
      </c>
      <c r="G27" s="18" t="s">
        <v>165</v>
      </c>
    </row>
    <row r="28" spans="1:7" x14ac:dyDescent="0.25">
      <c r="A28" s="5" t="s">
        <v>28</v>
      </c>
      <c r="B28" s="5">
        <v>32214</v>
      </c>
      <c r="C28" s="8" t="s">
        <v>90</v>
      </c>
      <c r="D28" s="18" t="s">
        <v>162</v>
      </c>
      <c r="E28" s="15">
        <v>5000</v>
      </c>
      <c r="F28" s="9">
        <f t="shared" si="0"/>
        <v>6250</v>
      </c>
      <c r="G28" s="18" t="s">
        <v>165</v>
      </c>
    </row>
    <row r="29" spans="1:7" x14ac:dyDescent="0.25">
      <c r="A29" s="5" t="s">
        <v>29</v>
      </c>
      <c r="B29" s="5">
        <v>32216</v>
      </c>
      <c r="C29" s="10" t="s">
        <v>148</v>
      </c>
      <c r="D29" s="18" t="s">
        <v>162</v>
      </c>
      <c r="E29" s="15">
        <v>10000</v>
      </c>
      <c r="F29" s="9">
        <f t="shared" si="0"/>
        <v>12500</v>
      </c>
      <c r="G29" s="18" t="s">
        <v>165</v>
      </c>
    </row>
    <row r="30" spans="1:7" x14ac:dyDescent="0.25">
      <c r="A30" s="5" t="s">
        <v>30</v>
      </c>
      <c r="B30" s="5">
        <v>32219</v>
      </c>
      <c r="C30" s="10" t="s">
        <v>126</v>
      </c>
      <c r="D30" s="18" t="s">
        <v>163</v>
      </c>
      <c r="E30" s="15">
        <v>1000</v>
      </c>
      <c r="F30" s="9">
        <f t="shared" si="0"/>
        <v>1250</v>
      </c>
      <c r="G30" s="18"/>
    </row>
    <row r="31" spans="1:7" x14ac:dyDescent="0.25">
      <c r="A31" s="5" t="s">
        <v>31</v>
      </c>
      <c r="B31" s="5">
        <v>32219</v>
      </c>
      <c r="C31" s="10" t="s">
        <v>127</v>
      </c>
      <c r="D31" s="18" t="s">
        <v>163</v>
      </c>
      <c r="E31" s="15">
        <v>2000</v>
      </c>
      <c r="F31" s="9">
        <f t="shared" si="0"/>
        <v>2500</v>
      </c>
      <c r="G31" s="18"/>
    </row>
    <row r="32" spans="1:7" x14ac:dyDescent="0.25">
      <c r="A32" s="5"/>
      <c r="B32" s="27">
        <v>3223</v>
      </c>
      <c r="C32" s="11" t="s">
        <v>14</v>
      </c>
      <c r="D32" s="19"/>
      <c r="E32" s="7">
        <f>SUM(E33:E35)</f>
        <v>922000</v>
      </c>
      <c r="F32" s="7">
        <f>SUM(F33:F35)</f>
        <v>1152500</v>
      </c>
      <c r="G32" s="18"/>
    </row>
    <row r="33" spans="1:7" x14ac:dyDescent="0.25">
      <c r="A33" s="42" t="s">
        <v>32</v>
      </c>
      <c r="B33" s="5">
        <v>32231</v>
      </c>
      <c r="C33" s="8" t="s">
        <v>154</v>
      </c>
      <c r="D33" s="44" t="s">
        <v>164</v>
      </c>
      <c r="E33" s="15">
        <v>250000</v>
      </c>
      <c r="F33" s="9">
        <f t="shared" si="0"/>
        <v>312500</v>
      </c>
      <c r="G33" s="18" t="s">
        <v>165</v>
      </c>
    </row>
    <row r="34" spans="1:7" x14ac:dyDescent="0.25">
      <c r="A34" s="43"/>
      <c r="B34" s="5">
        <v>32231</v>
      </c>
      <c r="C34" s="8" t="s">
        <v>155</v>
      </c>
      <c r="D34" s="45"/>
      <c r="E34" s="15">
        <v>200000</v>
      </c>
      <c r="F34" s="9">
        <f t="shared" si="0"/>
        <v>250000</v>
      </c>
      <c r="G34" s="18"/>
    </row>
    <row r="35" spans="1:7" x14ac:dyDescent="0.25">
      <c r="A35" s="5" t="s">
        <v>33</v>
      </c>
      <c r="B35" s="5">
        <v>32233</v>
      </c>
      <c r="C35" s="8" t="s">
        <v>91</v>
      </c>
      <c r="D35" s="46"/>
      <c r="E35" s="15">
        <v>472000</v>
      </c>
      <c r="F35" s="9">
        <f t="shared" si="0"/>
        <v>590000</v>
      </c>
      <c r="G35" s="18" t="s">
        <v>165</v>
      </c>
    </row>
    <row r="36" spans="1:7" x14ac:dyDescent="0.25">
      <c r="A36" s="5"/>
      <c r="B36" s="27">
        <v>3225</v>
      </c>
      <c r="C36" s="11" t="s">
        <v>15</v>
      </c>
      <c r="D36" s="19"/>
      <c r="E36" s="7">
        <f>SUM(E37)</f>
        <v>4000</v>
      </c>
      <c r="F36" s="7">
        <f>SUM(F37)</f>
        <v>5000</v>
      </c>
      <c r="G36" s="18"/>
    </row>
    <row r="37" spans="1:7" x14ac:dyDescent="0.25">
      <c r="A37" s="5" t="s">
        <v>34</v>
      </c>
      <c r="B37" s="5">
        <v>32251</v>
      </c>
      <c r="C37" s="8" t="s">
        <v>112</v>
      </c>
      <c r="D37" s="16" t="s">
        <v>163</v>
      </c>
      <c r="E37" s="9">
        <v>4000</v>
      </c>
      <c r="F37" s="9">
        <f t="shared" si="0"/>
        <v>5000</v>
      </c>
      <c r="G37" s="18"/>
    </row>
    <row r="38" spans="1:7" x14ac:dyDescent="0.25">
      <c r="A38" s="5"/>
      <c r="B38" s="27">
        <v>3227</v>
      </c>
      <c r="C38" s="6" t="s">
        <v>114</v>
      </c>
      <c r="D38" s="17"/>
      <c r="E38" s="7">
        <f>SUM(E39:E40)</f>
        <v>2000</v>
      </c>
      <c r="F38" s="7">
        <f>SUM(F39:F40)</f>
        <v>2500</v>
      </c>
      <c r="G38" s="18"/>
    </row>
    <row r="39" spans="1:7" x14ac:dyDescent="0.25">
      <c r="A39" s="5" t="s">
        <v>35</v>
      </c>
      <c r="B39" s="5">
        <v>32271</v>
      </c>
      <c r="C39" s="8" t="s">
        <v>128</v>
      </c>
      <c r="D39" s="16" t="s">
        <v>163</v>
      </c>
      <c r="E39" s="9">
        <v>1000</v>
      </c>
      <c r="F39" s="9">
        <f t="shared" si="0"/>
        <v>1250</v>
      </c>
      <c r="G39" s="18"/>
    </row>
    <row r="40" spans="1:7" x14ac:dyDescent="0.25">
      <c r="A40" s="5" t="s">
        <v>36</v>
      </c>
      <c r="B40" s="5">
        <v>32271</v>
      </c>
      <c r="C40" s="8" t="s">
        <v>129</v>
      </c>
      <c r="D40" s="16" t="s">
        <v>163</v>
      </c>
      <c r="E40" s="9">
        <v>1000</v>
      </c>
      <c r="F40" s="9">
        <f t="shared" si="0"/>
        <v>1250</v>
      </c>
      <c r="G40" s="18"/>
    </row>
    <row r="41" spans="1:7" x14ac:dyDescent="0.25">
      <c r="A41" s="5"/>
      <c r="B41" s="27">
        <v>3231</v>
      </c>
      <c r="C41" s="11" t="s">
        <v>116</v>
      </c>
      <c r="D41" s="19"/>
      <c r="E41" s="7">
        <f>SUM(E42:E47)</f>
        <v>17500</v>
      </c>
      <c r="F41" s="7">
        <f>SUM(F42:F47)</f>
        <v>21875</v>
      </c>
      <c r="G41" s="18"/>
    </row>
    <row r="42" spans="1:7" x14ac:dyDescent="0.25">
      <c r="A42" s="5" t="s">
        <v>37</v>
      </c>
      <c r="B42" s="5">
        <v>32311</v>
      </c>
      <c r="C42" s="8" t="s">
        <v>117</v>
      </c>
      <c r="D42" s="18" t="s">
        <v>162</v>
      </c>
      <c r="E42" s="9">
        <v>4000</v>
      </c>
      <c r="F42" s="9">
        <f t="shared" si="0"/>
        <v>5000</v>
      </c>
      <c r="G42" s="18" t="s">
        <v>165</v>
      </c>
    </row>
    <row r="43" spans="1:7" x14ac:dyDescent="0.25">
      <c r="A43" s="5" t="s">
        <v>38</v>
      </c>
      <c r="B43" s="5">
        <v>32311</v>
      </c>
      <c r="C43" s="8" t="s">
        <v>172</v>
      </c>
      <c r="D43" s="18" t="s">
        <v>162</v>
      </c>
      <c r="E43" s="9">
        <v>5000</v>
      </c>
      <c r="F43" s="9">
        <f t="shared" si="0"/>
        <v>6250</v>
      </c>
      <c r="G43" s="18" t="s">
        <v>165</v>
      </c>
    </row>
    <row r="44" spans="1:7" x14ac:dyDescent="0.25">
      <c r="A44" s="5" t="s">
        <v>39</v>
      </c>
      <c r="B44" s="5">
        <v>32312</v>
      </c>
      <c r="C44" s="8" t="s">
        <v>92</v>
      </c>
      <c r="D44" s="18" t="s">
        <v>162</v>
      </c>
      <c r="E44" s="9">
        <v>1000</v>
      </c>
      <c r="F44" s="9">
        <f t="shared" si="0"/>
        <v>1250</v>
      </c>
      <c r="G44" s="18" t="s">
        <v>165</v>
      </c>
    </row>
    <row r="45" spans="1:7" x14ac:dyDescent="0.25">
      <c r="A45" s="5" t="s">
        <v>40</v>
      </c>
      <c r="B45" s="5">
        <v>32313</v>
      </c>
      <c r="C45" s="8" t="s">
        <v>118</v>
      </c>
      <c r="D45" s="18" t="s">
        <v>162</v>
      </c>
      <c r="E45" s="9">
        <v>2000</v>
      </c>
      <c r="F45" s="9">
        <f t="shared" si="0"/>
        <v>2500</v>
      </c>
      <c r="G45" s="18" t="s">
        <v>165</v>
      </c>
    </row>
    <row r="46" spans="1:7" x14ac:dyDescent="0.25">
      <c r="A46" s="5" t="s">
        <v>41</v>
      </c>
      <c r="B46" s="5">
        <v>32313</v>
      </c>
      <c r="C46" s="8" t="s">
        <v>173</v>
      </c>
      <c r="D46" s="18" t="s">
        <v>162</v>
      </c>
      <c r="E46" s="9">
        <v>5000</v>
      </c>
      <c r="F46" s="9">
        <f t="shared" si="0"/>
        <v>6250</v>
      </c>
      <c r="G46" s="18" t="s">
        <v>165</v>
      </c>
    </row>
    <row r="47" spans="1:7" x14ac:dyDescent="0.25">
      <c r="A47" s="5" t="s">
        <v>42</v>
      </c>
      <c r="B47" s="5">
        <v>32314</v>
      </c>
      <c r="C47" s="8" t="s">
        <v>113</v>
      </c>
      <c r="D47" s="18" t="s">
        <v>163</v>
      </c>
      <c r="E47" s="9">
        <v>500</v>
      </c>
      <c r="F47" s="9">
        <f t="shared" si="0"/>
        <v>625</v>
      </c>
      <c r="G47" s="18"/>
    </row>
    <row r="48" spans="1:7" x14ac:dyDescent="0.25">
      <c r="A48" s="5"/>
      <c r="B48" s="27">
        <v>3224</v>
      </c>
      <c r="C48" s="12" t="s">
        <v>156</v>
      </c>
      <c r="D48" s="20"/>
      <c r="E48" s="7">
        <f>SUM(E49:E61)</f>
        <v>26000</v>
      </c>
      <c r="F48" s="7">
        <f>SUM(F49:F61)</f>
        <v>32500</v>
      </c>
      <c r="G48" s="18"/>
    </row>
    <row r="49" spans="1:7" x14ac:dyDescent="0.25">
      <c r="A49" s="5" t="s">
        <v>43</v>
      </c>
      <c r="B49" s="5">
        <v>32241</v>
      </c>
      <c r="C49" s="10" t="s">
        <v>158</v>
      </c>
      <c r="D49" s="16" t="s">
        <v>163</v>
      </c>
      <c r="E49" s="15">
        <v>5000</v>
      </c>
      <c r="F49" s="9">
        <f t="shared" si="0"/>
        <v>6250</v>
      </c>
      <c r="G49" s="18"/>
    </row>
    <row r="50" spans="1:7" x14ac:dyDescent="0.25">
      <c r="A50" s="5" t="s">
        <v>44</v>
      </c>
      <c r="B50" s="5">
        <v>32241</v>
      </c>
      <c r="C50" s="8" t="s">
        <v>157</v>
      </c>
      <c r="D50" s="16" t="s">
        <v>163</v>
      </c>
      <c r="E50" s="15">
        <v>2000</v>
      </c>
      <c r="F50" s="9">
        <f t="shared" si="0"/>
        <v>2500</v>
      </c>
      <c r="G50" s="18"/>
    </row>
    <row r="51" spans="1:7" x14ac:dyDescent="0.25">
      <c r="A51" s="5" t="s">
        <v>45</v>
      </c>
      <c r="B51" s="5">
        <v>32241</v>
      </c>
      <c r="C51" s="8" t="s">
        <v>130</v>
      </c>
      <c r="D51" s="16" t="s">
        <v>163</v>
      </c>
      <c r="E51" s="15">
        <v>2000</v>
      </c>
      <c r="F51" s="9">
        <f t="shared" si="0"/>
        <v>2500</v>
      </c>
      <c r="G51" s="18"/>
    </row>
    <row r="52" spans="1:7" x14ac:dyDescent="0.25">
      <c r="A52" s="5" t="s">
        <v>46</v>
      </c>
      <c r="B52" s="5">
        <v>32241</v>
      </c>
      <c r="C52" s="8" t="s">
        <v>174</v>
      </c>
      <c r="D52" s="16" t="s">
        <v>163</v>
      </c>
      <c r="E52" s="15">
        <v>1000</v>
      </c>
      <c r="F52" s="9">
        <f t="shared" si="0"/>
        <v>1250</v>
      </c>
      <c r="G52" s="18"/>
    </row>
    <row r="53" spans="1:7" x14ac:dyDescent="0.25">
      <c r="A53" s="5" t="s">
        <v>47</v>
      </c>
      <c r="B53" s="5">
        <v>32241</v>
      </c>
      <c r="C53" s="8" t="s">
        <v>175</v>
      </c>
      <c r="D53" s="16" t="s">
        <v>163</v>
      </c>
      <c r="E53" s="15">
        <v>5000</v>
      </c>
      <c r="F53" s="9">
        <f t="shared" si="0"/>
        <v>6250</v>
      </c>
      <c r="G53" s="18"/>
    </row>
    <row r="54" spans="1:7" x14ac:dyDescent="0.25">
      <c r="A54" s="5" t="s">
        <v>48</v>
      </c>
      <c r="B54" s="5">
        <v>32241</v>
      </c>
      <c r="C54" s="8" t="s">
        <v>131</v>
      </c>
      <c r="D54" s="16" t="s">
        <v>163</v>
      </c>
      <c r="E54" s="15">
        <v>1000</v>
      </c>
      <c r="F54" s="9">
        <f t="shared" si="0"/>
        <v>1250</v>
      </c>
      <c r="G54" s="18"/>
    </row>
    <row r="55" spans="1:7" x14ac:dyDescent="0.25">
      <c r="A55" s="5" t="s">
        <v>49</v>
      </c>
      <c r="B55" s="5">
        <v>32241</v>
      </c>
      <c r="C55" s="8" t="s">
        <v>136</v>
      </c>
      <c r="D55" s="16" t="s">
        <v>163</v>
      </c>
      <c r="E55" s="15">
        <v>1000</v>
      </c>
      <c r="F55" s="9">
        <f t="shared" si="0"/>
        <v>1250</v>
      </c>
      <c r="G55" s="18"/>
    </row>
    <row r="56" spans="1:7" x14ac:dyDescent="0.25">
      <c r="A56" s="5" t="s">
        <v>50</v>
      </c>
      <c r="B56" s="5">
        <v>32241</v>
      </c>
      <c r="C56" s="8" t="s">
        <v>137</v>
      </c>
      <c r="D56" s="16" t="s">
        <v>163</v>
      </c>
      <c r="E56" s="15">
        <v>2000</v>
      </c>
      <c r="F56" s="9">
        <f t="shared" si="0"/>
        <v>2500</v>
      </c>
      <c r="G56" s="18"/>
    </row>
    <row r="57" spans="1:7" x14ac:dyDescent="0.25">
      <c r="A57" s="5" t="s">
        <v>51</v>
      </c>
      <c r="B57" s="5">
        <v>32241</v>
      </c>
      <c r="C57" s="8" t="s">
        <v>138</v>
      </c>
      <c r="D57" s="16" t="s">
        <v>163</v>
      </c>
      <c r="E57" s="15">
        <v>1000</v>
      </c>
      <c r="F57" s="9">
        <f t="shared" si="0"/>
        <v>1250</v>
      </c>
      <c r="G57" s="18"/>
    </row>
    <row r="58" spans="1:7" x14ac:dyDescent="0.25">
      <c r="A58" s="5" t="s">
        <v>52</v>
      </c>
      <c r="B58" s="5">
        <v>32241</v>
      </c>
      <c r="C58" s="8" t="s">
        <v>139</v>
      </c>
      <c r="D58" s="16" t="s">
        <v>163</v>
      </c>
      <c r="E58" s="15">
        <v>2000</v>
      </c>
      <c r="F58" s="9">
        <f t="shared" si="0"/>
        <v>2500</v>
      </c>
      <c r="G58" s="18"/>
    </row>
    <row r="59" spans="1:7" x14ac:dyDescent="0.25">
      <c r="A59" s="5" t="s">
        <v>53</v>
      </c>
      <c r="B59" s="5">
        <v>32241</v>
      </c>
      <c r="C59" s="8" t="s">
        <v>185</v>
      </c>
      <c r="D59" s="16" t="s">
        <v>163</v>
      </c>
      <c r="E59" s="15">
        <v>2000</v>
      </c>
      <c r="F59" s="9">
        <f t="shared" si="0"/>
        <v>2500</v>
      </c>
      <c r="G59" s="18"/>
    </row>
    <row r="60" spans="1:7" x14ac:dyDescent="0.25">
      <c r="A60" s="5" t="s">
        <v>54</v>
      </c>
      <c r="B60" s="5">
        <v>32241</v>
      </c>
      <c r="C60" s="8" t="s">
        <v>140</v>
      </c>
      <c r="D60" s="16" t="s">
        <v>163</v>
      </c>
      <c r="E60" s="15">
        <v>1000</v>
      </c>
      <c r="F60" s="9">
        <f t="shared" si="0"/>
        <v>1250</v>
      </c>
      <c r="G60" s="18"/>
    </row>
    <row r="61" spans="1:7" x14ac:dyDescent="0.25">
      <c r="A61" s="5" t="s">
        <v>55</v>
      </c>
      <c r="B61" s="5">
        <v>32241</v>
      </c>
      <c r="C61" s="8" t="s">
        <v>141</v>
      </c>
      <c r="D61" s="16" t="s">
        <v>163</v>
      </c>
      <c r="E61" s="15">
        <v>1000</v>
      </c>
      <c r="F61" s="9">
        <f t="shared" si="0"/>
        <v>1250</v>
      </c>
      <c r="G61" s="18"/>
    </row>
    <row r="62" spans="1:7" x14ac:dyDescent="0.25">
      <c r="A62" s="5"/>
      <c r="B62" s="27">
        <v>3232</v>
      </c>
      <c r="C62" s="13" t="s">
        <v>159</v>
      </c>
      <c r="D62" s="21"/>
      <c r="E62" s="7">
        <f>SUM(E63)</f>
        <v>10000</v>
      </c>
      <c r="F62" s="7">
        <f>SUM(F63)</f>
        <v>12500</v>
      </c>
      <c r="G62" s="18"/>
    </row>
    <row r="63" spans="1:7" x14ac:dyDescent="0.25">
      <c r="A63" s="5" t="s">
        <v>56</v>
      </c>
      <c r="B63" s="22">
        <v>32321</v>
      </c>
      <c r="C63" s="8" t="s">
        <v>160</v>
      </c>
      <c r="D63" s="16" t="s">
        <v>163</v>
      </c>
      <c r="E63" s="9">
        <v>10000</v>
      </c>
      <c r="F63" s="9">
        <f t="shared" ref="F63" si="1">SUM(E63*0.25+E63)</f>
        <v>12500</v>
      </c>
      <c r="G63" s="18"/>
    </row>
    <row r="64" spans="1:7" x14ac:dyDescent="0.25">
      <c r="A64" s="5"/>
      <c r="B64" s="27">
        <v>3233</v>
      </c>
      <c r="C64" s="11" t="s">
        <v>119</v>
      </c>
      <c r="D64" s="19"/>
      <c r="E64" s="7">
        <f>SUM(E65:E65)</f>
        <v>4000</v>
      </c>
      <c r="F64" s="7">
        <f>SUM(F65:F65)</f>
        <v>5000</v>
      </c>
      <c r="G64" s="18"/>
    </row>
    <row r="65" spans="1:7" x14ac:dyDescent="0.25">
      <c r="A65" s="5" t="s">
        <v>57</v>
      </c>
      <c r="B65" s="5">
        <v>32331</v>
      </c>
      <c r="C65" s="8" t="s">
        <v>186</v>
      </c>
      <c r="D65" s="16" t="s">
        <v>163</v>
      </c>
      <c r="E65" s="9">
        <v>4000</v>
      </c>
      <c r="F65" s="9">
        <f t="shared" ref="F65" si="2">SUM(E65*0.25+E65)</f>
        <v>5000</v>
      </c>
      <c r="G65" s="18"/>
    </row>
    <row r="66" spans="1:7" x14ac:dyDescent="0.25">
      <c r="A66" s="5"/>
      <c r="B66" s="27">
        <v>3234</v>
      </c>
      <c r="C66" s="11" t="s">
        <v>16</v>
      </c>
      <c r="D66" s="19"/>
      <c r="E66" s="7">
        <f>SUM(E67:E70)</f>
        <v>42000</v>
      </c>
      <c r="F66" s="7">
        <f>SUM(F67:F70)</f>
        <v>52500</v>
      </c>
      <c r="G66" s="18"/>
    </row>
    <row r="67" spans="1:7" x14ac:dyDescent="0.25">
      <c r="A67" s="5" t="s">
        <v>58</v>
      </c>
      <c r="B67" s="5">
        <v>32341</v>
      </c>
      <c r="C67" s="14" t="s">
        <v>142</v>
      </c>
      <c r="D67" s="18" t="s">
        <v>162</v>
      </c>
      <c r="E67" s="15">
        <v>20000</v>
      </c>
      <c r="F67" s="9">
        <f t="shared" ref="F67:F70" si="3">SUM(E67*0.25+E67)</f>
        <v>25000</v>
      </c>
      <c r="G67" s="18" t="s">
        <v>165</v>
      </c>
    </row>
    <row r="68" spans="1:7" x14ac:dyDescent="0.25">
      <c r="A68" s="5" t="s">
        <v>59</v>
      </c>
      <c r="B68" s="5">
        <v>32342</v>
      </c>
      <c r="C68" s="14" t="s">
        <v>143</v>
      </c>
      <c r="D68" s="18" t="s">
        <v>162</v>
      </c>
      <c r="E68" s="15">
        <v>10000</v>
      </c>
      <c r="F68" s="9">
        <f t="shared" si="3"/>
        <v>12500</v>
      </c>
      <c r="G68" s="18" t="s">
        <v>165</v>
      </c>
    </row>
    <row r="69" spans="1:7" x14ac:dyDescent="0.25">
      <c r="A69" s="5" t="s">
        <v>60</v>
      </c>
      <c r="B69" s="5">
        <v>32343</v>
      </c>
      <c r="C69" s="8" t="s">
        <v>93</v>
      </c>
      <c r="D69" s="18" t="s">
        <v>162</v>
      </c>
      <c r="E69" s="15">
        <v>2000</v>
      </c>
      <c r="F69" s="9">
        <f t="shared" si="3"/>
        <v>2500</v>
      </c>
      <c r="G69" s="18" t="s">
        <v>165</v>
      </c>
    </row>
    <row r="70" spans="1:7" x14ac:dyDescent="0.25">
      <c r="A70" s="5" t="s">
        <v>61</v>
      </c>
      <c r="B70" s="5">
        <v>32344</v>
      </c>
      <c r="C70" s="8" t="s">
        <v>144</v>
      </c>
      <c r="D70" s="18" t="s">
        <v>162</v>
      </c>
      <c r="E70" s="15">
        <v>10000</v>
      </c>
      <c r="F70" s="9">
        <f t="shared" si="3"/>
        <v>12500</v>
      </c>
      <c r="G70" s="18" t="s">
        <v>165</v>
      </c>
    </row>
    <row r="71" spans="1:7" x14ac:dyDescent="0.25">
      <c r="A71" s="5"/>
      <c r="B71" s="27">
        <v>3236</v>
      </c>
      <c r="C71" s="6" t="s">
        <v>110</v>
      </c>
      <c r="D71" s="17"/>
      <c r="E71" s="7">
        <f>SUM(E72)</f>
        <v>13500</v>
      </c>
      <c r="F71" s="7">
        <f>SUM(F72)</f>
        <v>16875</v>
      </c>
      <c r="G71" s="18"/>
    </row>
    <row r="72" spans="1:7" x14ac:dyDescent="0.25">
      <c r="A72" s="5" t="s">
        <v>62</v>
      </c>
      <c r="B72" s="5">
        <v>32361</v>
      </c>
      <c r="C72" s="8" t="s">
        <v>94</v>
      </c>
      <c r="D72" s="18" t="s">
        <v>162</v>
      </c>
      <c r="E72" s="9">
        <v>13500</v>
      </c>
      <c r="F72" s="9">
        <f t="shared" ref="F72" si="4">SUM(E72*0.25+E72)</f>
        <v>16875</v>
      </c>
      <c r="G72" s="18" t="s">
        <v>165</v>
      </c>
    </row>
    <row r="73" spans="1:7" x14ac:dyDescent="0.25">
      <c r="A73" s="5"/>
      <c r="B73" s="27">
        <v>3237</v>
      </c>
      <c r="C73" s="6" t="s">
        <v>124</v>
      </c>
      <c r="D73" s="17"/>
      <c r="E73" s="7">
        <f>SUM(E74:E75)</f>
        <v>2000</v>
      </c>
      <c r="F73" s="7">
        <f>SUM(F74:F75)</f>
        <v>2500</v>
      </c>
      <c r="G73" s="18"/>
    </row>
    <row r="74" spans="1:7" x14ac:dyDescent="0.25">
      <c r="A74" s="5" t="s">
        <v>63</v>
      </c>
      <c r="B74" s="5">
        <v>32372</v>
      </c>
      <c r="C74" s="8" t="s">
        <v>120</v>
      </c>
      <c r="D74" s="18" t="s">
        <v>162</v>
      </c>
      <c r="E74" s="9">
        <v>1000</v>
      </c>
      <c r="F74" s="9">
        <f t="shared" ref="F74:F75" si="5">SUM(E74*0.25+E74)</f>
        <v>1250</v>
      </c>
      <c r="G74" s="33" t="s">
        <v>165</v>
      </c>
    </row>
    <row r="75" spans="1:7" x14ac:dyDescent="0.25">
      <c r="A75" s="5" t="s">
        <v>64</v>
      </c>
      <c r="B75" s="5">
        <v>32373</v>
      </c>
      <c r="C75" s="8" t="s">
        <v>95</v>
      </c>
      <c r="D75" s="18" t="s">
        <v>162</v>
      </c>
      <c r="E75" s="9">
        <v>1000</v>
      </c>
      <c r="F75" s="9">
        <f t="shared" si="5"/>
        <v>1250</v>
      </c>
      <c r="G75" s="18" t="s">
        <v>165</v>
      </c>
    </row>
    <row r="76" spans="1:7" x14ac:dyDescent="0.25">
      <c r="A76" s="5"/>
      <c r="B76" s="27">
        <v>3238</v>
      </c>
      <c r="C76" s="11" t="s">
        <v>17</v>
      </c>
      <c r="D76" s="19"/>
      <c r="E76" s="7">
        <f>SUM(E77)</f>
        <v>10000</v>
      </c>
      <c r="F76" s="7">
        <f>SUM(F77)</f>
        <v>12500</v>
      </c>
      <c r="G76" s="18"/>
    </row>
    <row r="77" spans="1:7" x14ac:dyDescent="0.25">
      <c r="A77" s="5" t="s">
        <v>65</v>
      </c>
      <c r="B77" s="5">
        <v>32381</v>
      </c>
      <c r="C77" s="8" t="s">
        <v>145</v>
      </c>
      <c r="D77" s="18" t="s">
        <v>162</v>
      </c>
      <c r="E77" s="9">
        <v>10000</v>
      </c>
      <c r="F77" s="9">
        <f t="shared" ref="F77" si="6">SUM(E77*0.25+E77)</f>
        <v>12500</v>
      </c>
      <c r="G77" s="18" t="s">
        <v>165</v>
      </c>
    </row>
    <row r="78" spans="1:7" x14ac:dyDescent="0.25">
      <c r="A78" s="5"/>
      <c r="B78" s="27">
        <v>3239</v>
      </c>
      <c r="C78" s="11" t="s">
        <v>18</v>
      </c>
      <c r="D78" s="19"/>
      <c r="E78" s="7">
        <f>SUM(E79:E84)</f>
        <v>12000</v>
      </c>
      <c r="F78" s="7">
        <f>SUM(F79:F84)</f>
        <v>15000</v>
      </c>
      <c r="G78" s="18"/>
    </row>
    <row r="79" spans="1:7" x14ac:dyDescent="0.25">
      <c r="A79" s="5" t="s">
        <v>66</v>
      </c>
      <c r="B79" s="5">
        <v>32391</v>
      </c>
      <c r="C79" s="8" t="s">
        <v>96</v>
      </c>
      <c r="D79" s="16" t="s">
        <v>163</v>
      </c>
      <c r="E79" s="32">
        <v>2000</v>
      </c>
      <c r="F79" s="9">
        <f t="shared" ref="F79:F84" si="7">SUM(E79*0.25+E79)</f>
        <v>2500</v>
      </c>
      <c r="G79" s="33"/>
    </row>
    <row r="80" spans="1:7" x14ac:dyDescent="0.25">
      <c r="A80" s="5" t="s">
        <v>67</v>
      </c>
      <c r="B80" s="5">
        <v>32393</v>
      </c>
      <c r="C80" s="8" t="s">
        <v>132</v>
      </c>
      <c r="D80" s="16" t="s">
        <v>163</v>
      </c>
      <c r="E80" s="32">
        <v>1000</v>
      </c>
      <c r="F80" s="9">
        <f t="shared" si="7"/>
        <v>1250</v>
      </c>
      <c r="G80" s="33"/>
    </row>
    <row r="81" spans="1:8" x14ac:dyDescent="0.25">
      <c r="A81" s="5" t="s">
        <v>68</v>
      </c>
      <c r="B81" s="5">
        <v>32399</v>
      </c>
      <c r="C81" s="8" t="s">
        <v>133</v>
      </c>
      <c r="D81" s="18" t="s">
        <v>162</v>
      </c>
      <c r="E81" s="32">
        <v>5000</v>
      </c>
      <c r="F81" s="9">
        <f t="shared" si="7"/>
        <v>6250</v>
      </c>
      <c r="G81" s="18" t="s">
        <v>165</v>
      </c>
    </row>
    <row r="82" spans="1:8" x14ac:dyDescent="0.25">
      <c r="A82" s="5" t="s">
        <v>69</v>
      </c>
      <c r="B82" s="5">
        <v>32399</v>
      </c>
      <c r="C82" s="8" t="s">
        <v>134</v>
      </c>
      <c r="D82" s="18" t="s">
        <v>162</v>
      </c>
      <c r="E82" s="32">
        <v>2000</v>
      </c>
      <c r="F82" s="9">
        <f t="shared" si="7"/>
        <v>2500</v>
      </c>
      <c r="G82" s="18" t="s">
        <v>165</v>
      </c>
    </row>
    <row r="83" spans="1:8" x14ac:dyDescent="0.25">
      <c r="A83" s="5" t="s">
        <v>70</v>
      </c>
      <c r="B83" s="5">
        <v>32399</v>
      </c>
      <c r="C83" s="8" t="s">
        <v>135</v>
      </c>
      <c r="D83" s="18" t="s">
        <v>162</v>
      </c>
      <c r="E83" s="32">
        <v>1000</v>
      </c>
      <c r="F83" s="9">
        <f t="shared" si="7"/>
        <v>1250</v>
      </c>
      <c r="G83" s="18" t="s">
        <v>165</v>
      </c>
    </row>
    <row r="84" spans="1:8" x14ac:dyDescent="0.25">
      <c r="A84" s="5" t="s">
        <v>71</v>
      </c>
      <c r="B84" s="5">
        <v>32399</v>
      </c>
      <c r="C84" s="8" t="s">
        <v>187</v>
      </c>
      <c r="D84" s="16" t="s">
        <v>163</v>
      </c>
      <c r="E84" s="32">
        <v>1000</v>
      </c>
      <c r="F84" s="9">
        <f t="shared" si="7"/>
        <v>1250</v>
      </c>
      <c r="G84" s="18"/>
    </row>
    <row r="85" spans="1:8" x14ac:dyDescent="0.25">
      <c r="A85" s="5"/>
      <c r="B85" s="27">
        <v>3291</v>
      </c>
      <c r="C85" s="6" t="s">
        <v>21</v>
      </c>
      <c r="D85" s="17"/>
      <c r="E85" s="7">
        <f>SUM(E86)</f>
        <v>20000</v>
      </c>
      <c r="F85" s="7">
        <f>SUM(F86)</f>
        <v>20000</v>
      </c>
      <c r="G85" s="18"/>
    </row>
    <row r="86" spans="1:8" x14ac:dyDescent="0.25">
      <c r="A86" s="5" t="s">
        <v>72</v>
      </c>
      <c r="B86" s="5">
        <v>32911</v>
      </c>
      <c r="C86" s="8" t="s">
        <v>97</v>
      </c>
      <c r="D86" s="16"/>
      <c r="E86" s="9">
        <v>20000</v>
      </c>
      <c r="F86" s="9">
        <v>20000</v>
      </c>
      <c r="G86" s="18"/>
      <c r="H86" s="34" t="s">
        <v>183</v>
      </c>
    </row>
    <row r="87" spans="1:8" x14ac:dyDescent="0.25">
      <c r="A87" s="5"/>
      <c r="B87" s="27">
        <v>3292</v>
      </c>
      <c r="C87" s="6" t="s">
        <v>20</v>
      </c>
      <c r="D87" s="17"/>
      <c r="E87" s="7">
        <f>SUM(E88:E88)</f>
        <v>2000</v>
      </c>
      <c r="F87" s="7">
        <f>SUM(F88:F88)</f>
        <v>2500</v>
      </c>
      <c r="G87" s="18"/>
    </row>
    <row r="88" spans="1:8" x14ac:dyDescent="0.25">
      <c r="A88" s="5" t="s">
        <v>73</v>
      </c>
      <c r="B88" s="5">
        <v>32922</v>
      </c>
      <c r="C88" s="8" t="s">
        <v>171</v>
      </c>
      <c r="D88" s="18" t="s">
        <v>162</v>
      </c>
      <c r="E88" s="9">
        <v>2000</v>
      </c>
      <c r="F88" s="9">
        <f t="shared" ref="F88" si="8">SUM(E88*0.25+E88)</f>
        <v>2500</v>
      </c>
      <c r="G88" s="18" t="s">
        <v>165</v>
      </c>
    </row>
    <row r="89" spans="1:8" x14ac:dyDescent="0.25">
      <c r="A89" s="5"/>
      <c r="B89" s="27">
        <v>3293</v>
      </c>
      <c r="C89" s="11" t="s">
        <v>19</v>
      </c>
      <c r="D89" s="19"/>
      <c r="E89" s="7">
        <f>SUM(E90:E90)</f>
        <v>1000</v>
      </c>
      <c r="F89" s="7">
        <f>SUM(F90:F90)</f>
        <v>1250</v>
      </c>
      <c r="G89" s="18"/>
    </row>
    <row r="90" spans="1:8" x14ac:dyDescent="0.25">
      <c r="A90" s="5" t="s">
        <v>74</v>
      </c>
      <c r="B90" s="5">
        <v>32931</v>
      </c>
      <c r="C90" s="14" t="s">
        <v>109</v>
      </c>
      <c r="D90" s="16" t="s">
        <v>163</v>
      </c>
      <c r="E90" s="9">
        <v>1000</v>
      </c>
      <c r="F90" s="9">
        <f t="shared" ref="F90" si="9">SUM(E90*0.25+E90)</f>
        <v>1250</v>
      </c>
      <c r="G90" s="33"/>
    </row>
    <row r="91" spans="1:8" x14ac:dyDescent="0.25">
      <c r="A91" s="5"/>
      <c r="B91" s="27">
        <v>3299</v>
      </c>
      <c r="C91" s="6" t="s">
        <v>121</v>
      </c>
      <c r="D91" s="17"/>
      <c r="E91" s="7">
        <f>SUM(E92:E93)</f>
        <v>10000</v>
      </c>
      <c r="F91" s="7">
        <f>SUM(F92:F93)</f>
        <v>12500</v>
      </c>
      <c r="G91" s="33"/>
    </row>
    <row r="92" spans="1:8" x14ac:dyDescent="0.25">
      <c r="A92" s="5" t="s">
        <v>75</v>
      </c>
      <c r="B92" s="5">
        <v>32991</v>
      </c>
      <c r="C92" s="8" t="s">
        <v>181</v>
      </c>
      <c r="D92" s="16" t="s">
        <v>163</v>
      </c>
      <c r="E92" s="9">
        <v>5000</v>
      </c>
      <c r="F92" s="9">
        <f t="shared" ref="F92:F93" si="10">SUM(E92*0.25+E92)</f>
        <v>6250</v>
      </c>
      <c r="G92" s="33"/>
    </row>
    <row r="93" spans="1:8" x14ac:dyDescent="0.25">
      <c r="A93" s="5" t="s">
        <v>76</v>
      </c>
      <c r="B93" s="5">
        <v>32999</v>
      </c>
      <c r="C93" s="8" t="s">
        <v>182</v>
      </c>
      <c r="D93" s="16" t="s">
        <v>163</v>
      </c>
      <c r="E93" s="9">
        <v>5000</v>
      </c>
      <c r="F93" s="9">
        <f t="shared" si="10"/>
        <v>6250</v>
      </c>
      <c r="G93" s="33"/>
    </row>
    <row r="94" spans="1:8" x14ac:dyDescent="0.25">
      <c r="A94" s="5"/>
      <c r="B94" s="27">
        <v>3431</v>
      </c>
      <c r="C94" s="24" t="s">
        <v>169</v>
      </c>
      <c r="D94" s="20"/>
      <c r="E94" s="7">
        <f>SUM(E95:E97)</f>
        <v>13000</v>
      </c>
      <c r="F94" s="7">
        <f>SUM(F95:F97)</f>
        <v>16250</v>
      </c>
      <c r="G94" s="18"/>
    </row>
    <row r="95" spans="1:8" x14ac:dyDescent="0.25">
      <c r="A95" s="5" t="s">
        <v>77</v>
      </c>
      <c r="B95" s="5">
        <v>34312</v>
      </c>
      <c r="C95" s="8" t="s">
        <v>98</v>
      </c>
      <c r="D95" s="18" t="s">
        <v>162</v>
      </c>
      <c r="E95" s="9">
        <v>3000</v>
      </c>
      <c r="F95" s="9">
        <f t="shared" ref="F95:F97" si="11">SUM(E95*0.25+E95)</f>
        <v>3750</v>
      </c>
      <c r="G95" s="18" t="s">
        <v>165</v>
      </c>
    </row>
    <row r="96" spans="1:8" x14ac:dyDescent="0.25">
      <c r="A96" s="5" t="s">
        <v>78</v>
      </c>
      <c r="B96" s="5">
        <v>34331</v>
      </c>
      <c r="C96" s="8" t="s">
        <v>170</v>
      </c>
      <c r="D96" s="18"/>
      <c r="E96" s="9">
        <v>5000</v>
      </c>
      <c r="F96" s="9">
        <f t="shared" si="11"/>
        <v>6250</v>
      </c>
      <c r="G96" s="18"/>
    </row>
    <row r="97" spans="1:8" x14ac:dyDescent="0.25">
      <c r="A97" s="5" t="s">
        <v>79</v>
      </c>
      <c r="B97" s="5">
        <v>34341</v>
      </c>
      <c r="C97" s="8" t="s">
        <v>188</v>
      </c>
      <c r="D97" s="18"/>
      <c r="E97" s="9">
        <v>5000</v>
      </c>
      <c r="F97" s="9">
        <f t="shared" si="11"/>
        <v>6250</v>
      </c>
      <c r="G97" s="18"/>
    </row>
    <row r="98" spans="1:8" x14ac:dyDescent="0.25">
      <c r="A98" s="5"/>
      <c r="B98" s="27">
        <v>4221</v>
      </c>
      <c r="C98" s="23" t="s">
        <v>101</v>
      </c>
      <c r="D98" s="19"/>
      <c r="E98" s="7">
        <f>SUM(E99:E103)</f>
        <v>65000</v>
      </c>
      <c r="F98" s="7">
        <f>SUM(F99:F103)</f>
        <v>81250</v>
      </c>
      <c r="G98" s="18"/>
    </row>
    <row r="99" spans="1:8" x14ac:dyDescent="0.25">
      <c r="A99" s="5" t="s">
        <v>102</v>
      </c>
      <c r="B99" s="5">
        <v>42211</v>
      </c>
      <c r="C99" s="8" t="s">
        <v>122</v>
      </c>
      <c r="D99" s="16" t="s">
        <v>163</v>
      </c>
      <c r="E99" s="32">
        <v>10000</v>
      </c>
      <c r="F99" s="9">
        <f t="shared" ref="F99:F103" si="12">SUM(E99*0.25+E99)</f>
        <v>12500</v>
      </c>
      <c r="G99" s="18"/>
    </row>
    <row r="100" spans="1:8" x14ac:dyDescent="0.25">
      <c r="A100" s="5" t="s">
        <v>103</v>
      </c>
      <c r="B100" s="5">
        <v>42212</v>
      </c>
      <c r="C100" s="8" t="s">
        <v>99</v>
      </c>
      <c r="D100" s="16" t="s">
        <v>163</v>
      </c>
      <c r="E100" s="32">
        <v>10000</v>
      </c>
      <c r="F100" s="9">
        <f t="shared" si="12"/>
        <v>12500</v>
      </c>
      <c r="G100" s="18"/>
    </row>
    <row r="101" spans="1:8" x14ac:dyDescent="0.25">
      <c r="A101" s="5" t="s">
        <v>104</v>
      </c>
      <c r="B101" s="5">
        <v>42212</v>
      </c>
      <c r="C101" s="8" t="s">
        <v>189</v>
      </c>
      <c r="D101" s="16" t="s">
        <v>163</v>
      </c>
      <c r="E101" s="32">
        <v>20000</v>
      </c>
      <c r="F101" s="9">
        <f t="shared" si="12"/>
        <v>25000</v>
      </c>
      <c r="G101" s="18"/>
    </row>
    <row r="102" spans="1:8" x14ac:dyDescent="0.25">
      <c r="A102" s="5" t="s">
        <v>105</v>
      </c>
      <c r="B102" s="5">
        <v>42212</v>
      </c>
      <c r="C102" s="8" t="s">
        <v>190</v>
      </c>
      <c r="D102" s="16" t="s">
        <v>163</v>
      </c>
      <c r="E102" s="32">
        <v>15000</v>
      </c>
      <c r="F102" s="9">
        <f t="shared" si="12"/>
        <v>18750</v>
      </c>
      <c r="G102" s="18"/>
    </row>
    <row r="103" spans="1:8" x14ac:dyDescent="0.25">
      <c r="A103" s="5" t="s">
        <v>106</v>
      </c>
      <c r="B103" s="5">
        <v>42212</v>
      </c>
      <c r="C103" s="8" t="s">
        <v>123</v>
      </c>
      <c r="D103" s="16" t="s">
        <v>163</v>
      </c>
      <c r="E103" s="32">
        <v>10000</v>
      </c>
      <c r="F103" s="9">
        <f t="shared" si="12"/>
        <v>12500</v>
      </c>
      <c r="G103" s="18"/>
    </row>
    <row r="104" spans="1:8" x14ac:dyDescent="0.25">
      <c r="A104" s="5"/>
      <c r="B104" s="27">
        <v>4241</v>
      </c>
      <c r="C104" s="23" t="s">
        <v>107</v>
      </c>
      <c r="D104" s="17"/>
      <c r="E104" s="7">
        <f>SUM(E105:E105)</f>
        <v>10000</v>
      </c>
      <c r="F104" s="7">
        <f>SUM(F105:F105)</f>
        <v>12500</v>
      </c>
      <c r="G104" s="18"/>
    </row>
    <row r="105" spans="1:8" x14ac:dyDescent="0.25">
      <c r="A105" s="5" t="s">
        <v>125</v>
      </c>
      <c r="B105" s="5">
        <v>42411</v>
      </c>
      <c r="C105" s="8" t="s">
        <v>100</v>
      </c>
      <c r="D105" s="16" t="s">
        <v>163</v>
      </c>
      <c r="E105" s="9">
        <v>10000</v>
      </c>
      <c r="F105" s="9">
        <f t="shared" ref="F105" si="13">SUM(E105*0.25+E105)</f>
        <v>12500</v>
      </c>
      <c r="G105" s="18"/>
    </row>
    <row r="106" spans="1:8" ht="15.75" customHeight="1" x14ac:dyDescent="0.25">
      <c r="A106" s="2"/>
      <c r="B106" s="2"/>
      <c r="C106" s="2"/>
      <c r="D106" s="2"/>
      <c r="E106" s="2"/>
      <c r="F106" s="2"/>
      <c r="G106" s="2"/>
    </row>
    <row r="107" spans="1:8" x14ac:dyDescent="0.25">
      <c r="A107" s="3"/>
      <c r="B107" s="2"/>
      <c r="C107" s="2"/>
      <c r="D107" s="2"/>
      <c r="E107" s="4"/>
      <c r="F107" s="4"/>
      <c r="G107" s="2"/>
    </row>
    <row r="108" spans="1:8" ht="22.5" customHeight="1" x14ac:dyDescent="0.25">
      <c r="A108" s="2" t="s">
        <v>161</v>
      </c>
      <c r="B108" s="2"/>
      <c r="C108" s="2"/>
      <c r="D108" s="2"/>
      <c r="E108" s="4"/>
      <c r="F108" s="4"/>
      <c r="G108" s="2"/>
    </row>
    <row r="109" spans="1:8" ht="35.1" customHeight="1" x14ac:dyDescent="0.25">
      <c r="A109" s="35" t="s">
        <v>176</v>
      </c>
      <c r="B109" s="35"/>
      <c r="C109" s="35"/>
      <c r="D109" s="35"/>
      <c r="E109" s="35"/>
      <c r="F109" s="35"/>
      <c r="G109" s="35"/>
      <c r="H109" s="28"/>
    </row>
    <row r="110" spans="1:8" ht="35.1" customHeight="1" x14ac:dyDescent="0.25">
      <c r="A110" s="35" t="s">
        <v>191</v>
      </c>
      <c r="B110" s="35"/>
      <c r="C110" s="35"/>
      <c r="D110" s="35"/>
      <c r="E110" s="35"/>
      <c r="F110" s="35"/>
      <c r="G110" s="35"/>
      <c r="H110" s="28"/>
    </row>
    <row r="111" spans="1:8" ht="24.75" customHeight="1" x14ac:dyDescent="0.25">
      <c r="A111" s="35" t="s">
        <v>192</v>
      </c>
      <c r="B111" s="35"/>
      <c r="C111" s="35"/>
      <c r="D111" s="35"/>
      <c r="E111" s="35"/>
      <c r="F111" s="35"/>
      <c r="G111" s="35"/>
      <c r="H111" s="35"/>
    </row>
    <row r="112" spans="1:8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 t="s">
        <v>196</v>
      </c>
      <c r="B113" s="2"/>
      <c r="C113" s="2"/>
      <c r="D113" s="2"/>
      <c r="E113" s="4" t="s">
        <v>166</v>
      </c>
      <c r="F113" s="4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 t="s">
        <v>167</v>
      </c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ht="15.75" x14ac:dyDescent="0.25">
      <c r="A117" s="1"/>
    </row>
  </sheetData>
  <mergeCells count="8">
    <mergeCell ref="A110:G110"/>
    <mergeCell ref="A111:H111"/>
    <mergeCell ref="A6:G6"/>
    <mergeCell ref="A7:G7"/>
    <mergeCell ref="H9:I11"/>
    <mergeCell ref="A33:A34"/>
    <mergeCell ref="D33:D35"/>
    <mergeCell ref="A109:G109"/>
  </mergeCells>
  <pageMargins left="0.70866141732283472" right="0.70866141732283472" top="0.59055118110236227" bottom="0.59055118110236227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opLeftCell="A91" zoomScale="120" zoomScaleNormal="120" workbookViewId="0">
      <selection activeCell="F108" sqref="F108"/>
    </sheetView>
  </sheetViews>
  <sheetFormatPr defaultRowHeight="15" x14ac:dyDescent="0.25"/>
  <cols>
    <col min="1" max="1" width="7.85546875" customWidth="1"/>
    <col min="2" max="2" width="10.7109375" customWidth="1"/>
    <col min="3" max="3" width="46.7109375" customWidth="1"/>
    <col min="4" max="4" width="14.5703125" customWidth="1"/>
    <col min="5" max="8" width="15.140625" customWidth="1"/>
  </cols>
  <sheetData>
    <row r="1" spans="1:10" ht="15.75" x14ac:dyDescent="0.25">
      <c r="A1" s="1" t="s">
        <v>168</v>
      </c>
      <c r="B1" s="1"/>
      <c r="C1" s="2"/>
      <c r="D1" s="2"/>
      <c r="E1" s="2"/>
      <c r="F1" s="2"/>
      <c r="G1" s="2"/>
      <c r="H1" s="2"/>
    </row>
    <row r="2" spans="1:10" ht="15.75" x14ac:dyDescent="0.25">
      <c r="A2" s="1" t="s">
        <v>1</v>
      </c>
      <c r="B2" s="1"/>
      <c r="C2" s="2"/>
      <c r="D2" s="2"/>
      <c r="E2" s="2"/>
      <c r="F2" s="2"/>
      <c r="G2" s="2"/>
      <c r="H2" s="2"/>
    </row>
    <row r="3" spans="1:10" ht="15.75" x14ac:dyDescent="0.25">
      <c r="A3" s="1" t="s">
        <v>203</v>
      </c>
      <c r="B3" s="1"/>
      <c r="C3" s="2"/>
      <c r="D3" s="2"/>
      <c r="E3" s="2"/>
      <c r="F3" s="2"/>
      <c r="G3" s="2"/>
      <c r="H3" s="2"/>
    </row>
    <row r="4" spans="1:10" ht="15.75" x14ac:dyDescent="0.25">
      <c r="A4" s="1" t="s">
        <v>204</v>
      </c>
      <c r="B4" s="1"/>
      <c r="C4" s="2"/>
      <c r="D4" s="2"/>
      <c r="E4" s="2"/>
      <c r="F4" s="2"/>
      <c r="G4" s="2"/>
      <c r="H4" s="2"/>
    </row>
    <row r="5" spans="1:10" ht="12" customHeight="1" x14ac:dyDescent="0.25">
      <c r="A5" s="1"/>
      <c r="B5" s="1"/>
      <c r="C5" s="2"/>
      <c r="D5" s="2"/>
      <c r="E5" s="2"/>
      <c r="F5" s="2"/>
      <c r="G5" s="2"/>
      <c r="H5" s="2"/>
    </row>
    <row r="6" spans="1:10" ht="34.5" customHeight="1" x14ac:dyDescent="0.25">
      <c r="A6" s="36" t="s">
        <v>201</v>
      </c>
      <c r="B6" s="37"/>
      <c r="C6" s="37"/>
      <c r="D6" s="37"/>
      <c r="E6" s="37"/>
      <c r="F6" s="37"/>
      <c r="G6" s="37"/>
      <c r="H6" s="37"/>
    </row>
    <row r="7" spans="1:10" ht="30.75" customHeight="1" x14ac:dyDescent="0.25">
      <c r="A7" s="38" t="s">
        <v>202</v>
      </c>
      <c r="B7" s="38"/>
      <c r="C7" s="38"/>
      <c r="D7" s="38"/>
      <c r="E7" s="38"/>
      <c r="F7" s="38"/>
      <c r="G7" s="38"/>
      <c r="H7" s="38"/>
    </row>
    <row r="8" spans="1:10" ht="70.5" customHeight="1" x14ac:dyDescent="0.25">
      <c r="A8" s="25" t="s">
        <v>0</v>
      </c>
      <c r="B8" s="25" t="s">
        <v>153</v>
      </c>
      <c r="C8" s="25" t="s">
        <v>149</v>
      </c>
      <c r="D8" s="25" t="s">
        <v>151</v>
      </c>
      <c r="E8" s="25" t="s">
        <v>180</v>
      </c>
      <c r="F8" s="26" t="s">
        <v>150</v>
      </c>
      <c r="G8" s="26" t="s">
        <v>199</v>
      </c>
      <c r="H8" s="25" t="s">
        <v>152</v>
      </c>
    </row>
    <row r="9" spans="1:10" x14ac:dyDescent="0.25">
      <c r="A9" s="5"/>
      <c r="B9" s="27">
        <v>321</v>
      </c>
      <c r="C9" s="6" t="s">
        <v>177</v>
      </c>
      <c r="D9" s="17"/>
      <c r="E9" s="7">
        <f>SUM(E10:E11)</f>
        <v>50000</v>
      </c>
      <c r="F9" s="7">
        <f>SUM(F10:F11)</f>
        <v>50000</v>
      </c>
      <c r="G9" s="7">
        <f>SUM(G10:G11)</f>
        <v>0</v>
      </c>
      <c r="H9" s="18"/>
      <c r="I9" s="39" t="s">
        <v>183</v>
      </c>
      <c r="J9" s="40"/>
    </row>
    <row r="10" spans="1:10" x14ac:dyDescent="0.25">
      <c r="A10" s="5" t="s">
        <v>2</v>
      </c>
      <c r="B10" s="29">
        <v>3211</v>
      </c>
      <c r="C10" s="30" t="s">
        <v>178</v>
      </c>
      <c r="D10" s="16"/>
      <c r="E10" s="31">
        <v>30000</v>
      </c>
      <c r="F10" s="31">
        <v>30000</v>
      </c>
      <c r="G10" s="31"/>
      <c r="H10" s="18"/>
      <c r="I10" s="41"/>
      <c r="J10" s="40"/>
    </row>
    <row r="11" spans="1:10" x14ac:dyDescent="0.25">
      <c r="A11" s="5" t="s">
        <v>3</v>
      </c>
      <c r="B11" s="29">
        <v>3213</v>
      </c>
      <c r="C11" s="30" t="s">
        <v>179</v>
      </c>
      <c r="D11" s="16"/>
      <c r="E11" s="31">
        <v>20000</v>
      </c>
      <c r="F11" s="31">
        <v>20000</v>
      </c>
      <c r="G11" s="31"/>
      <c r="H11" s="18"/>
      <c r="I11" s="41"/>
      <c r="J11" s="40"/>
    </row>
    <row r="12" spans="1:10" x14ac:dyDescent="0.25">
      <c r="A12" s="5"/>
      <c r="B12" s="27">
        <v>3222</v>
      </c>
      <c r="C12" s="6" t="s">
        <v>8</v>
      </c>
      <c r="D12" s="17"/>
      <c r="E12" s="7">
        <f>SUM(E13:E31)</f>
        <v>57000</v>
      </c>
      <c r="F12" s="7">
        <f>SUM(F13:F31)</f>
        <v>71250</v>
      </c>
      <c r="G12" s="7">
        <f>SUM(G13:G31)</f>
        <v>0</v>
      </c>
      <c r="H12" s="18"/>
    </row>
    <row r="13" spans="1:10" x14ac:dyDescent="0.25">
      <c r="A13" s="5" t="s">
        <v>4</v>
      </c>
      <c r="B13" s="5">
        <v>32211</v>
      </c>
      <c r="C13" s="8" t="s">
        <v>80</v>
      </c>
      <c r="D13" s="18" t="s">
        <v>162</v>
      </c>
      <c r="E13" s="15">
        <v>3000</v>
      </c>
      <c r="F13" s="9">
        <f>SUM(E13*0.25+E13)</f>
        <v>3750</v>
      </c>
      <c r="G13" s="9"/>
      <c r="H13" s="18" t="s">
        <v>165</v>
      </c>
    </row>
    <row r="14" spans="1:10" x14ac:dyDescent="0.25">
      <c r="A14" s="5" t="s">
        <v>5</v>
      </c>
      <c r="B14" s="5">
        <v>32211</v>
      </c>
      <c r="C14" s="8" t="s">
        <v>81</v>
      </c>
      <c r="D14" s="18" t="s">
        <v>162</v>
      </c>
      <c r="E14" s="15">
        <v>2000</v>
      </c>
      <c r="F14" s="9">
        <f t="shared" ref="F14:F61" si="0">SUM(E14*0.25+E14)</f>
        <v>2500</v>
      </c>
      <c r="G14" s="9"/>
      <c r="H14" s="18" t="s">
        <v>165</v>
      </c>
    </row>
    <row r="15" spans="1:10" x14ac:dyDescent="0.25">
      <c r="A15" s="5" t="s">
        <v>6</v>
      </c>
      <c r="B15" s="5">
        <v>32211</v>
      </c>
      <c r="C15" s="8" t="s">
        <v>82</v>
      </c>
      <c r="D15" s="18" t="s">
        <v>162</v>
      </c>
      <c r="E15" s="15">
        <v>2000</v>
      </c>
      <c r="F15" s="9">
        <f t="shared" si="0"/>
        <v>2500</v>
      </c>
      <c r="G15" s="9"/>
      <c r="H15" s="18" t="s">
        <v>165</v>
      </c>
    </row>
    <row r="16" spans="1:10" x14ac:dyDescent="0.25">
      <c r="A16" s="5" t="s">
        <v>7</v>
      </c>
      <c r="B16" s="5">
        <v>32211</v>
      </c>
      <c r="C16" s="8" t="s">
        <v>83</v>
      </c>
      <c r="D16" s="18" t="s">
        <v>162</v>
      </c>
      <c r="E16" s="15">
        <v>5000</v>
      </c>
      <c r="F16" s="9">
        <f t="shared" si="0"/>
        <v>6250</v>
      </c>
      <c r="G16" s="9"/>
      <c r="H16" s="18" t="s">
        <v>165</v>
      </c>
    </row>
    <row r="17" spans="1:8" x14ac:dyDescent="0.25">
      <c r="A17" s="5" t="s">
        <v>9</v>
      </c>
      <c r="B17" s="5">
        <v>32211</v>
      </c>
      <c r="C17" s="8" t="s">
        <v>84</v>
      </c>
      <c r="D17" s="18" t="s">
        <v>162</v>
      </c>
      <c r="E17" s="15">
        <v>2000</v>
      </c>
      <c r="F17" s="9">
        <f t="shared" si="0"/>
        <v>2500</v>
      </c>
      <c r="G17" s="9"/>
      <c r="H17" s="18" t="s">
        <v>165</v>
      </c>
    </row>
    <row r="18" spans="1:8" x14ac:dyDescent="0.25">
      <c r="A18" s="5" t="s">
        <v>10</v>
      </c>
      <c r="B18" s="5">
        <v>32211</v>
      </c>
      <c r="C18" s="8" t="s">
        <v>85</v>
      </c>
      <c r="D18" s="18" t="s">
        <v>162</v>
      </c>
      <c r="E18" s="15">
        <v>2000</v>
      </c>
      <c r="F18" s="9">
        <f t="shared" si="0"/>
        <v>2500</v>
      </c>
      <c r="G18" s="9"/>
      <c r="H18" s="18" t="s">
        <v>165</v>
      </c>
    </row>
    <row r="19" spans="1:8" x14ac:dyDescent="0.25">
      <c r="A19" s="5" t="s">
        <v>11</v>
      </c>
      <c r="B19" s="5">
        <v>32211</v>
      </c>
      <c r="C19" s="8" t="s">
        <v>147</v>
      </c>
      <c r="D19" s="18" t="s">
        <v>162</v>
      </c>
      <c r="E19" s="15">
        <v>2000</v>
      </c>
      <c r="F19" s="9">
        <f t="shared" si="0"/>
        <v>2500</v>
      </c>
      <c r="G19" s="9"/>
      <c r="H19" s="18" t="s">
        <v>165</v>
      </c>
    </row>
    <row r="20" spans="1:8" x14ac:dyDescent="0.25">
      <c r="A20" s="5" t="s">
        <v>12</v>
      </c>
      <c r="B20" s="5">
        <v>32211</v>
      </c>
      <c r="C20" s="8" t="s">
        <v>86</v>
      </c>
      <c r="D20" s="18" t="s">
        <v>162</v>
      </c>
      <c r="E20" s="15">
        <v>1000</v>
      </c>
      <c r="F20" s="9">
        <f t="shared" si="0"/>
        <v>1250</v>
      </c>
      <c r="G20" s="9"/>
      <c r="H20" s="18" t="s">
        <v>165</v>
      </c>
    </row>
    <row r="21" spans="1:8" x14ac:dyDescent="0.25">
      <c r="A21" s="5" t="s">
        <v>13</v>
      </c>
      <c r="B21" s="5">
        <v>32211</v>
      </c>
      <c r="C21" s="8" t="s">
        <v>87</v>
      </c>
      <c r="D21" s="18" t="s">
        <v>162</v>
      </c>
      <c r="E21" s="15">
        <v>1000</v>
      </c>
      <c r="F21" s="9">
        <f t="shared" si="0"/>
        <v>1250</v>
      </c>
      <c r="G21" s="9"/>
      <c r="H21" s="18" t="s">
        <v>165</v>
      </c>
    </row>
    <row r="22" spans="1:8" x14ac:dyDescent="0.25">
      <c r="A22" s="5" t="s">
        <v>22</v>
      </c>
      <c r="B22" s="5">
        <v>32211</v>
      </c>
      <c r="C22" s="8" t="s">
        <v>88</v>
      </c>
      <c r="D22" s="18" t="s">
        <v>162</v>
      </c>
      <c r="E22" s="15">
        <v>1000</v>
      </c>
      <c r="F22" s="9">
        <f t="shared" si="0"/>
        <v>1250</v>
      </c>
      <c r="G22" s="9"/>
      <c r="H22" s="18" t="s">
        <v>165</v>
      </c>
    </row>
    <row r="23" spans="1:8" x14ac:dyDescent="0.25">
      <c r="A23" s="5" t="s">
        <v>23</v>
      </c>
      <c r="B23" s="5">
        <v>32211</v>
      </c>
      <c r="C23" s="8" t="s">
        <v>146</v>
      </c>
      <c r="D23" s="18" t="s">
        <v>162</v>
      </c>
      <c r="E23" s="15">
        <v>1000</v>
      </c>
      <c r="F23" s="9">
        <f t="shared" si="0"/>
        <v>1250</v>
      </c>
      <c r="G23" s="9"/>
      <c r="H23" s="18" t="s">
        <v>165</v>
      </c>
    </row>
    <row r="24" spans="1:8" x14ac:dyDescent="0.25">
      <c r="A24" s="5" t="s">
        <v>24</v>
      </c>
      <c r="B24" s="5">
        <v>32212</v>
      </c>
      <c r="C24" s="8" t="s">
        <v>115</v>
      </c>
      <c r="D24" s="18" t="s">
        <v>162</v>
      </c>
      <c r="E24" s="15">
        <v>5000</v>
      </c>
      <c r="F24" s="9">
        <f t="shared" si="0"/>
        <v>6250</v>
      </c>
      <c r="G24" s="9"/>
      <c r="H24" s="18" t="s">
        <v>165</v>
      </c>
    </row>
    <row r="25" spans="1:8" x14ac:dyDescent="0.25">
      <c r="A25" s="5" t="s">
        <v>25</v>
      </c>
      <c r="B25" s="5">
        <v>32214</v>
      </c>
      <c r="C25" s="8" t="s">
        <v>111</v>
      </c>
      <c r="D25" s="18" t="s">
        <v>162</v>
      </c>
      <c r="E25" s="15">
        <v>5000</v>
      </c>
      <c r="F25" s="9">
        <f t="shared" si="0"/>
        <v>6250</v>
      </c>
      <c r="G25" s="9"/>
      <c r="H25" s="18" t="s">
        <v>165</v>
      </c>
    </row>
    <row r="26" spans="1:8" x14ac:dyDescent="0.25">
      <c r="A26" s="5" t="s">
        <v>26</v>
      </c>
      <c r="B26" s="5">
        <v>32214</v>
      </c>
      <c r="C26" s="8" t="s">
        <v>108</v>
      </c>
      <c r="D26" s="18" t="s">
        <v>162</v>
      </c>
      <c r="E26" s="15">
        <v>5000</v>
      </c>
      <c r="F26" s="9">
        <f t="shared" si="0"/>
        <v>6250</v>
      </c>
      <c r="G26" s="9"/>
      <c r="H26" s="18" t="s">
        <v>165</v>
      </c>
    </row>
    <row r="27" spans="1:8" x14ac:dyDescent="0.25">
      <c r="A27" s="5" t="s">
        <v>27</v>
      </c>
      <c r="B27" s="5">
        <v>32214</v>
      </c>
      <c r="C27" s="8" t="s">
        <v>89</v>
      </c>
      <c r="D27" s="18" t="s">
        <v>162</v>
      </c>
      <c r="E27" s="15">
        <v>2000</v>
      </c>
      <c r="F27" s="9">
        <f t="shared" si="0"/>
        <v>2500</v>
      </c>
      <c r="G27" s="9"/>
      <c r="H27" s="18" t="s">
        <v>165</v>
      </c>
    </row>
    <row r="28" spans="1:8" x14ac:dyDescent="0.25">
      <c r="A28" s="5" t="s">
        <v>28</v>
      </c>
      <c r="B28" s="5">
        <v>32214</v>
      </c>
      <c r="C28" s="8" t="s">
        <v>90</v>
      </c>
      <c r="D28" s="18" t="s">
        <v>162</v>
      </c>
      <c r="E28" s="15">
        <v>5000</v>
      </c>
      <c r="F28" s="9">
        <f t="shared" si="0"/>
        <v>6250</v>
      </c>
      <c r="G28" s="9"/>
      <c r="H28" s="18" t="s">
        <v>165</v>
      </c>
    </row>
    <row r="29" spans="1:8" x14ac:dyDescent="0.25">
      <c r="A29" s="5" t="s">
        <v>29</v>
      </c>
      <c r="B29" s="5">
        <v>32216</v>
      </c>
      <c r="C29" s="10" t="s">
        <v>148</v>
      </c>
      <c r="D29" s="18" t="s">
        <v>162</v>
      </c>
      <c r="E29" s="15">
        <v>10000</v>
      </c>
      <c r="F29" s="9">
        <f t="shared" si="0"/>
        <v>12500</v>
      </c>
      <c r="G29" s="9"/>
      <c r="H29" s="18" t="s">
        <v>165</v>
      </c>
    </row>
    <row r="30" spans="1:8" x14ac:dyDescent="0.25">
      <c r="A30" s="5" t="s">
        <v>30</v>
      </c>
      <c r="B30" s="5">
        <v>32219</v>
      </c>
      <c r="C30" s="10" t="s">
        <v>126</v>
      </c>
      <c r="D30" s="18" t="s">
        <v>163</v>
      </c>
      <c r="E30" s="15">
        <v>1000</v>
      </c>
      <c r="F30" s="9">
        <f t="shared" si="0"/>
        <v>1250</v>
      </c>
      <c r="G30" s="9"/>
      <c r="H30" s="18"/>
    </row>
    <row r="31" spans="1:8" x14ac:dyDescent="0.25">
      <c r="A31" s="5" t="s">
        <v>31</v>
      </c>
      <c r="B31" s="5">
        <v>32219</v>
      </c>
      <c r="C31" s="10" t="s">
        <v>127</v>
      </c>
      <c r="D31" s="18" t="s">
        <v>163</v>
      </c>
      <c r="E31" s="15">
        <v>2000</v>
      </c>
      <c r="F31" s="9">
        <f t="shared" si="0"/>
        <v>2500</v>
      </c>
      <c r="G31" s="9"/>
      <c r="H31" s="18"/>
    </row>
    <row r="32" spans="1:8" x14ac:dyDescent="0.25">
      <c r="A32" s="5"/>
      <c r="B32" s="27">
        <v>3223</v>
      </c>
      <c r="C32" s="11" t="s">
        <v>14</v>
      </c>
      <c r="D32" s="19"/>
      <c r="E32" s="7">
        <f>SUM(E33:E35)</f>
        <v>922000</v>
      </c>
      <c r="F32" s="7">
        <f>SUM(F33:F35)</f>
        <v>1152500</v>
      </c>
      <c r="G32" s="7">
        <f>SUM(G33:G35)</f>
        <v>0</v>
      </c>
      <c r="H32" s="18"/>
    </row>
    <row r="33" spans="1:8" x14ac:dyDescent="0.25">
      <c r="A33" s="42" t="s">
        <v>32</v>
      </c>
      <c r="B33" s="5">
        <v>32231</v>
      </c>
      <c r="C33" s="8" t="s">
        <v>154</v>
      </c>
      <c r="D33" s="44" t="s">
        <v>164</v>
      </c>
      <c r="E33" s="15">
        <v>250000</v>
      </c>
      <c r="F33" s="9">
        <f t="shared" si="0"/>
        <v>312500</v>
      </c>
      <c r="G33" s="9"/>
      <c r="H33" s="18" t="s">
        <v>165</v>
      </c>
    </row>
    <row r="34" spans="1:8" x14ac:dyDescent="0.25">
      <c r="A34" s="43"/>
      <c r="B34" s="5">
        <v>32231</v>
      </c>
      <c r="C34" s="8" t="s">
        <v>155</v>
      </c>
      <c r="D34" s="45"/>
      <c r="E34" s="15">
        <v>200000</v>
      </c>
      <c r="F34" s="9">
        <f t="shared" si="0"/>
        <v>250000</v>
      </c>
      <c r="G34" s="9"/>
      <c r="H34" s="18"/>
    </row>
    <row r="35" spans="1:8" x14ac:dyDescent="0.25">
      <c r="A35" s="5" t="s">
        <v>33</v>
      </c>
      <c r="B35" s="5">
        <v>32233</v>
      </c>
      <c r="C35" s="8" t="s">
        <v>91</v>
      </c>
      <c r="D35" s="46"/>
      <c r="E35" s="15">
        <v>472000</v>
      </c>
      <c r="F35" s="9">
        <f t="shared" si="0"/>
        <v>590000</v>
      </c>
      <c r="G35" s="9"/>
      <c r="H35" s="18" t="s">
        <v>165</v>
      </c>
    </row>
    <row r="36" spans="1:8" x14ac:dyDescent="0.25">
      <c r="A36" s="5"/>
      <c r="B36" s="27">
        <v>3225</v>
      </c>
      <c r="C36" s="11" t="s">
        <v>15</v>
      </c>
      <c r="D36" s="19"/>
      <c r="E36" s="7">
        <f>SUM(E37)</f>
        <v>4000</v>
      </c>
      <c r="F36" s="7">
        <f>SUM(F37)</f>
        <v>5000</v>
      </c>
      <c r="G36" s="7">
        <f>SUM(G37)</f>
        <v>0</v>
      </c>
      <c r="H36" s="18"/>
    </row>
    <row r="37" spans="1:8" x14ac:dyDescent="0.25">
      <c r="A37" s="5" t="s">
        <v>34</v>
      </c>
      <c r="B37" s="5">
        <v>32251</v>
      </c>
      <c r="C37" s="8" t="s">
        <v>112</v>
      </c>
      <c r="D37" s="16" t="s">
        <v>163</v>
      </c>
      <c r="E37" s="9">
        <v>4000</v>
      </c>
      <c r="F37" s="9">
        <f t="shared" si="0"/>
        <v>5000</v>
      </c>
      <c r="G37" s="9"/>
      <c r="H37" s="18"/>
    </row>
    <row r="38" spans="1:8" x14ac:dyDescent="0.25">
      <c r="A38" s="5"/>
      <c r="B38" s="27">
        <v>3227</v>
      </c>
      <c r="C38" s="6" t="s">
        <v>114</v>
      </c>
      <c r="D38" s="17"/>
      <c r="E38" s="7">
        <f>SUM(E39:E40)</f>
        <v>2000</v>
      </c>
      <c r="F38" s="7">
        <f>SUM(F39:F40)</f>
        <v>2500</v>
      </c>
      <c r="G38" s="7">
        <f>SUM(G39:G40)</f>
        <v>0</v>
      </c>
      <c r="H38" s="18"/>
    </row>
    <row r="39" spans="1:8" x14ac:dyDescent="0.25">
      <c r="A39" s="5" t="s">
        <v>35</v>
      </c>
      <c r="B39" s="5">
        <v>32271</v>
      </c>
      <c r="C39" s="8" t="s">
        <v>128</v>
      </c>
      <c r="D39" s="16" t="s">
        <v>163</v>
      </c>
      <c r="E39" s="9">
        <v>1000</v>
      </c>
      <c r="F39" s="9">
        <f t="shared" si="0"/>
        <v>1250</v>
      </c>
      <c r="G39" s="9"/>
      <c r="H39" s="18"/>
    </row>
    <row r="40" spans="1:8" x14ac:dyDescent="0.25">
      <c r="A40" s="5" t="s">
        <v>36</v>
      </c>
      <c r="B40" s="5">
        <v>32271</v>
      </c>
      <c r="C40" s="8" t="s">
        <v>129</v>
      </c>
      <c r="D40" s="16" t="s">
        <v>163</v>
      </c>
      <c r="E40" s="9">
        <v>1000</v>
      </c>
      <c r="F40" s="9">
        <f t="shared" si="0"/>
        <v>1250</v>
      </c>
      <c r="G40" s="9"/>
      <c r="H40" s="18"/>
    </row>
    <row r="41" spans="1:8" x14ac:dyDescent="0.25">
      <c r="A41" s="5"/>
      <c r="B41" s="27">
        <v>3231</v>
      </c>
      <c r="C41" s="11" t="s">
        <v>116</v>
      </c>
      <c r="D41" s="19"/>
      <c r="E41" s="7">
        <f>SUM(E42:E47)</f>
        <v>17500</v>
      </c>
      <c r="F41" s="7">
        <f>SUM(F42:F47)</f>
        <v>21875</v>
      </c>
      <c r="G41" s="7">
        <f>SUM(G42:G47)</f>
        <v>0</v>
      </c>
      <c r="H41" s="18"/>
    </row>
    <row r="42" spans="1:8" x14ac:dyDescent="0.25">
      <c r="A42" s="5" t="s">
        <v>37</v>
      </c>
      <c r="B42" s="5">
        <v>32311</v>
      </c>
      <c r="C42" s="8" t="s">
        <v>117</v>
      </c>
      <c r="D42" s="18" t="s">
        <v>162</v>
      </c>
      <c r="E42" s="9">
        <v>4000</v>
      </c>
      <c r="F42" s="9">
        <f t="shared" si="0"/>
        <v>5000</v>
      </c>
      <c r="G42" s="9"/>
      <c r="H42" s="18" t="s">
        <v>165</v>
      </c>
    </row>
    <row r="43" spans="1:8" x14ac:dyDescent="0.25">
      <c r="A43" s="5" t="s">
        <v>38</v>
      </c>
      <c r="B43" s="5">
        <v>32311</v>
      </c>
      <c r="C43" s="8" t="s">
        <v>172</v>
      </c>
      <c r="D43" s="18" t="s">
        <v>162</v>
      </c>
      <c r="E43" s="9">
        <v>5000</v>
      </c>
      <c r="F43" s="9">
        <f t="shared" si="0"/>
        <v>6250</v>
      </c>
      <c r="G43" s="9"/>
      <c r="H43" s="18" t="s">
        <v>165</v>
      </c>
    </row>
    <row r="44" spans="1:8" x14ac:dyDescent="0.25">
      <c r="A44" s="5" t="s">
        <v>39</v>
      </c>
      <c r="B44" s="5">
        <v>32312</v>
      </c>
      <c r="C44" s="8" t="s">
        <v>92</v>
      </c>
      <c r="D44" s="18" t="s">
        <v>162</v>
      </c>
      <c r="E44" s="9">
        <v>1000</v>
      </c>
      <c r="F44" s="9">
        <f t="shared" si="0"/>
        <v>1250</v>
      </c>
      <c r="G44" s="9"/>
      <c r="H44" s="18" t="s">
        <v>165</v>
      </c>
    </row>
    <row r="45" spans="1:8" x14ac:dyDescent="0.25">
      <c r="A45" s="5" t="s">
        <v>40</v>
      </c>
      <c r="B45" s="5">
        <v>32313</v>
      </c>
      <c r="C45" s="8" t="s">
        <v>118</v>
      </c>
      <c r="D45" s="18" t="s">
        <v>162</v>
      </c>
      <c r="E45" s="9">
        <v>2000</v>
      </c>
      <c r="F45" s="9">
        <f t="shared" si="0"/>
        <v>2500</v>
      </c>
      <c r="G45" s="9"/>
      <c r="H45" s="18" t="s">
        <v>165</v>
      </c>
    </row>
    <row r="46" spans="1:8" x14ac:dyDescent="0.25">
      <c r="A46" s="5" t="s">
        <v>41</v>
      </c>
      <c r="B46" s="5">
        <v>32313</v>
      </c>
      <c r="C46" s="8" t="s">
        <v>173</v>
      </c>
      <c r="D46" s="18" t="s">
        <v>162</v>
      </c>
      <c r="E46" s="9">
        <v>5000</v>
      </c>
      <c r="F46" s="9">
        <f t="shared" si="0"/>
        <v>6250</v>
      </c>
      <c r="G46" s="9"/>
      <c r="H46" s="18" t="s">
        <v>165</v>
      </c>
    </row>
    <row r="47" spans="1:8" x14ac:dyDescent="0.25">
      <c r="A47" s="5" t="s">
        <v>42</v>
      </c>
      <c r="B47" s="5">
        <v>32314</v>
      </c>
      <c r="C47" s="8" t="s">
        <v>113</v>
      </c>
      <c r="D47" s="18" t="s">
        <v>163</v>
      </c>
      <c r="E47" s="9">
        <v>500</v>
      </c>
      <c r="F47" s="9">
        <f t="shared" si="0"/>
        <v>625</v>
      </c>
      <c r="G47" s="9"/>
      <c r="H47" s="18"/>
    </row>
    <row r="48" spans="1:8" x14ac:dyDescent="0.25">
      <c r="A48" s="5"/>
      <c r="B48" s="27">
        <v>3224</v>
      </c>
      <c r="C48" s="12" t="s">
        <v>156</v>
      </c>
      <c r="D48" s="20"/>
      <c r="E48" s="7">
        <f>SUM(E49:E61)</f>
        <v>26000</v>
      </c>
      <c r="F48" s="7">
        <f>SUM(F49:F61)</f>
        <v>32500</v>
      </c>
      <c r="G48" s="7">
        <f>SUM(G49:G61)</f>
        <v>60000</v>
      </c>
      <c r="H48" s="18"/>
    </row>
    <row r="49" spans="1:8" x14ac:dyDescent="0.25">
      <c r="A49" s="5" t="s">
        <v>43</v>
      </c>
      <c r="B49" s="5">
        <v>32241</v>
      </c>
      <c r="C49" s="10" t="s">
        <v>158</v>
      </c>
      <c r="D49" s="16" t="s">
        <v>163</v>
      </c>
      <c r="E49" s="15">
        <v>5000</v>
      </c>
      <c r="F49" s="9">
        <f t="shared" si="0"/>
        <v>6250</v>
      </c>
      <c r="G49" s="9">
        <v>10000</v>
      </c>
      <c r="H49" s="18"/>
    </row>
    <row r="50" spans="1:8" x14ac:dyDescent="0.25">
      <c r="A50" s="5" t="s">
        <v>44</v>
      </c>
      <c r="B50" s="5">
        <v>32241</v>
      </c>
      <c r="C50" s="8" t="s">
        <v>197</v>
      </c>
      <c r="D50" s="16" t="s">
        <v>163</v>
      </c>
      <c r="E50" s="15">
        <v>2000</v>
      </c>
      <c r="F50" s="9">
        <f t="shared" si="0"/>
        <v>2500</v>
      </c>
      <c r="G50" s="9">
        <v>5000</v>
      </c>
      <c r="H50" s="18"/>
    </row>
    <row r="51" spans="1:8" x14ac:dyDescent="0.25">
      <c r="A51" s="5" t="s">
        <v>45</v>
      </c>
      <c r="B51" s="5">
        <v>32241</v>
      </c>
      <c r="C51" s="8" t="s">
        <v>130</v>
      </c>
      <c r="D51" s="16" t="s">
        <v>163</v>
      </c>
      <c r="E51" s="15">
        <v>2000</v>
      </c>
      <c r="F51" s="9">
        <f t="shared" si="0"/>
        <v>2500</v>
      </c>
      <c r="G51" s="9">
        <v>10000</v>
      </c>
      <c r="H51" s="18"/>
    </row>
    <row r="52" spans="1:8" x14ac:dyDescent="0.25">
      <c r="A52" s="5" t="s">
        <v>46</v>
      </c>
      <c r="B52" s="5">
        <v>32241</v>
      </c>
      <c r="C52" s="8" t="s">
        <v>174</v>
      </c>
      <c r="D52" s="16" t="s">
        <v>163</v>
      </c>
      <c r="E52" s="15">
        <v>1000</v>
      </c>
      <c r="F52" s="9">
        <f t="shared" si="0"/>
        <v>1250</v>
      </c>
      <c r="G52" s="9">
        <v>5000</v>
      </c>
      <c r="H52" s="18"/>
    </row>
    <row r="53" spans="1:8" x14ac:dyDescent="0.25">
      <c r="A53" s="5" t="s">
        <v>47</v>
      </c>
      <c r="B53" s="5">
        <v>32241</v>
      </c>
      <c r="C53" s="8" t="s">
        <v>175</v>
      </c>
      <c r="D53" s="16" t="s">
        <v>163</v>
      </c>
      <c r="E53" s="15">
        <v>5000</v>
      </c>
      <c r="F53" s="9">
        <f t="shared" si="0"/>
        <v>6250</v>
      </c>
      <c r="G53" s="9"/>
      <c r="H53" s="18"/>
    </row>
    <row r="54" spans="1:8" x14ac:dyDescent="0.25">
      <c r="A54" s="5" t="s">
        <v>48</v>
      </c>
      <c r="B54" s="5">
        <v>32241</v>
      </c>
      <c r="C54" s="8" t="s">
        <v>131</v>
      </c>
      <c r="D54" s="16" t="s">
        <v>163</v>
      </c>
      <c r="E54" s="15">
        <v>1000</v>
      </c>
      <c r="F54" s="9">
        <f t="shared" si="0"/>
        <v>1250</v>
      </c>
      <c r="G54" s="9"/>
      <c r="H54" s="18"/>
    </row>
    <row r="55" spans="1:8" x14ac:dyDescent="0.25">
      <c r="A55" s="5" t="s">
        <v>49</v>
      </c>
      <c r="B55" s="5">
        <v>32241</v>
      </c>
      <c r="C55" s="8" t="s">
        <v>136</v>
      </c>
      <c r="D55" s="16" t="s">
        <v>163</v>
      </c>
      <c r="E55" s="15">
        <v>1000</v>
      </c>
      <c r="F55" s="9">
        <f t="shared" si="0"/>
        <v>1250</v>
      </c>
      <c r="G55" s="9">
        <v>10000</v>
      </c>
      <c r="H55" s="18"/>
    </row>
    <row r="56" spans="1:8" x14ac:dyDescent="0.25">
      <c r="A56" s="5" t="s">
        <v>50</v>
      </c>
      <c r="B56" s="5">
        <v>32241</v>
      </c>
      <c r="C56" s="8" t="s">
        <v>137</v>
      </c>
      <c r="D56" s="16" t="s">
        <v>163</v>
      </c>
      <c r="E56" s="15">
        <v>2000</v>
      </c>
      <c r="F56" s="9">
        <f t="shared" si="0"/>
        <v>2500</v>
      </c>
      <c r="G56" s="9">
        <v>5000</v>
      </c>
      <c r="H56" s="18"/>
    </row>
    <row r="57" spans="1:8" x14ac:dyDescent="0.25">
      <c r="A57" s="5" t="s">
        <v>51</v>
      </c>
      <c r="B57" s="5">
        <v>32241</v>
      </c>
      <c r="C57" s="8" t="s">
        <v>138</v>
      </c>
      <c r="D57" s="16" t="s">
        <v>163</v>
      </c>
      <c r="E57" s="15">
        <v>1000</v>
      </c>
      <c r="F57" s="9">
        <f t="shared" si="0"/>
        <v>1250</v>
      </c>
      <c r="G57" s="9"/>
      <c r="H57" s="18"/>
    </row>
    <row r="58" spans="1:8" x14ac:dyDescent="0.25">
      <c r="A58" s="5" t="s">
        <v>52</v>
      </c>
      <c r="B58" s="5">
        <v>32241</v>
      </c>
      <c r="C58" s="8" t="s">
        <v>139</v>
      </c>
      <c r="D58" s="16" t="s">
        <v>163</v>
      </c>
      <c r="E58" s="15">
        <v>2000</v>
      </c>
      <c r="F58" s="9">
        <f t="shared" si="0"/>
        <v>2500</v>
      </c>
      <c r="G58" s="9">
        <v>5000</v>
      </c>
      <c r="H58" s="18"/>
    </row>
    <row r="59" spans="1:8" x14ac:dyDescent="0.25">
      <c r="A59" s="5" t="s">
        <v>53</v>
      </c>
      <c r="B59" s="5">
        <v>32241</v>
      </c>
      <c r="C59" s="8" t="s">
        <v>185</v>
      </c>
      <c r="D59" s="16" t="s">
        <v>163</v>
      </c>
      <c r="E59" s="15">
        <v>2000</v>
      </c>
      <c r="F59" s="9">
        <f t="shared" si="0"/>
        <v>2500</v>
      </c>
      <c r="G59" s="9"/>
      <c r="H59" s="18"/>
    </row>
    <row r="60" spans="1:8" x14ac:dyDescent="0.25">
      <c r="A60" s="5" t="s">
        <v>54</v>
      </c>
      <c r="B60" s="5">
        <v>32241</v>
      </c>
      <c r="C60" s="8" t="s">
        <v>140</v>
      </c>
      <c r="D60" s="16" t="s">
        <v>163</v>
      </c>
      <c r="E60" s="15">
        <v>1000</v>
      </c>
      <c r="F60" s="9">
        <f t="shared" si="0"/>
        <v>1250</v>
      </c>
      <c r="G60" s="9">
        <v>5000</v>
      </c>
      <c r="H60" s="18"/>
    </row>
    <row r="61" spans="1:8" x14ac:dyDescent="0.25">
      <c r="A61" s="5" t="s">
        <v>55</v>
      </c>
      <c r="B61" s="5">
        <v>32241</v>
      </c>
      <c r="C61" s="8" t="s">
        <v>141</v>
      </c>
      <c r="D61" s="16" t="s">
        <v>163</v>
      </c>
      <c r="E61" s="15">
        <v>1000</v>
      </c>
      <c r="F61" s="9">
        <f t="shared" si="0"/>
        <v>1250</v>
      </c>
      <c r="G61" s="9">
        <v>5000</v>
      </c>
      <c r="H61" s="18"/>
    </row>
    <row r="62" spans="1:8" x14ac:dyDescent="0.25">
      <c r="A62" s="5"/>
      <c r="B62" s="27">
        <v>3232</v>
      </c>
      <c r="C62" s="13" t="s">
        <v>159</v>
      </c>
      <c r="D62" s="21"/>
      <c r="E62" s="7">
        <f>SUM(E63)</f>
        <v>10000</v>
      </c>
      <c r="F62" s="7">
        <f>SUM(F63)</f>
        <v>12500</v>
      </c>
      <c r="G62" s="7">
        <f>SUM(G63)</f>
        <v>47240</v>
      </c>
      <c r="H62" s="18"/>
    </row>
    <row r="63" spans="1:8" x14ac:dyDescent="0.25">
      <c r="A63" s="5" t="s">
        <v>56</v>
      </c>
      <c r="B63" s="22">
        <v>32321</v>
      </c>
      <c r="C63" s="8" t="s">
        <v>160</v>
      </c>
      <c r="D63" s="16" t="s">
        <v>163</v>
      </c>
      <c r="E63" s="9">
        <v>10000</v>
      </c>
      <c r="F63" s="9">
        <f t="shared" ref="F63" si="1">SUM(E63*0.25+E63)</f>
        <v>12500</v>
      </c>
      <c r="G63" s="9">
        <v>47240</v>
      </c>
      <c r="H63" s="18"/>
    </row>
    <row r="64" spans="1:8" x14ac:dyDescent="0.25">
      <c r="A64" s="5"/>
      <c r="B64" s="27">
        <v>3233</v>
      </c>
      <c r="C64" s="11" t="s">
        <v>119</v>
      </c>
      <c r="D64" s="19"/>
      <c r="E64" s="7">
        <f>SUM(E65:E65)</f>
        <v>4000</v>
      </c>
      <c r="F64" s="7">
        <f>SUM(F65:F65)</f>
        <v>5000</v>
      </c>
      <c r="G64" s="7">
        <f>SUM(G65:G65)</f>
        <v>0</v>
      </c>
      <c r="H64" s="18"/>
    </row>
    <row r="65" spans="1:8" x14ac:dyDescent="0.25">
      <c r="A65" s="5" t="s">
        <v>57</v>
      </c>
      <c r="B65" s="5">
        <v>32331</v>
      </c>
      <c r="C65" s="8" t="s">
        <v>186</v>
      </c>
      <c r="D65" s="16" t="s">
        <v>163</v>
      </c>
      <c r="E65" s="9">
        <v>4000</v>
      </c>
      <c r="F65" s="9">
        <f t="shared" ref="F65" si="2">SUM(E65*0.25+E65)</f>
        <v>5000</v>
      </c>
      <c r="G65" s="9"/>
      <c r="H65" s="18"/>
    </row>
    <row r="66" spans="1:8" x14ac:dyDescent="0.25">
      <c r="A66" s="5"/>
      <c r="B66" s="27">
        <v>3234</v>
      </c>
      <c r="C66" s="11" t="s">
        <v>16</v>
      </c>
      <c r="D66" s="19"/>
      <c r="E66" s="7">
        <f>SUM(E67:E70)</f>
        <v>42000</v>
      </c>
      <c r="F66" s="7">
        <f>SUM(F67:F70)</f>
        <v>52500</v>
      </c>
      <c r="G66" s="7">
        <f>SUM(G67:G70)</f>
        <v>0</v>
      </c>
      <c r="H66" s="18"/>
    </row>
    <row r="67" spans="1:8" x14ac:dyDescent="0.25">
      <c r="A67" s="5" t="s">
        <v>58</v>
      </c>
      <c r="B67" s="5">
        <v>32341</v>
      </c>
      <c r="C67" s="14" t="s">
        <v>142</v>
      </c>
      <c r="D67" s="18" t="s">
        <v>162</v>
      </c>
      <c r="E67" s="15">
        <v>20000</v>
      </c>
      <c r="F67" s="9">
        <f t="shared" ref="F67:F70" si="3">SUM(E67*0.25+E67)</f>
        <v>25000</v>
      </c>
      <c r="G67" s="9"/>
      <c r="H67" s="18" t="s">
        <v>165</v>
      </c>
    </row>
    <row r="68" spans="1:8" x14ac:dyDescent="0.25">
      <c r="A68" s="5" t="s">
        <v>59</v>
      </c>
      <c r="B68" s="5">
        <v>32342</v>
      </c>
      <c r="C68" s="14" t="s">
        <v>143</v>
      </c>
      <c r="D68" s="18" t="s">
        <v>162</v>
      </c>
      <c r="E68" s="15">
        <v>10000</v>
      </c>
      <c r="F68" s="9">
        <f t="shared" si="3"/>
        <v>12500</v>
      </c>
      <c r="G68" s="9"/>
      <c r="H68" s="18" t="s">
        <v>165</v>
      </c>
    </row>
    <row r="69" spans="1:8" x14ac:dyDescent="0.25">
      <c r="A69" s="5" t="s">
        <v>60</v>
      </c>
      <c r="B69" s="5">
        <v>32343</v>
      </c>
      <c r="C69" s="8" t="s">
        <v>93</v>
      </c>
      <c r="D69" s="18" t="s">
        <v>162</v>
      </c>
      <c r="E69" s="15">
        <v>2000</v>
      </c>
      <c r="F69" s="9">
        <f t="shared" si="3"/>
        <v>2500</v>
      </c>
      <c r="G69" s="9"/>
      <c r="H69" s="18" t="s">
        <v>165</v>
      </c>
    </row>
    <row r="70" spans="1:8" x14ac:dyDescent="0.25">
      <c r="A70" s="5" t="s">
        <v>61</v>
      </c>
      <c r="B70" s="5">
        <v>32344</v>
      </c>
      <c r="C70" s="8" t="s">
        <v>144</v>
      </c>
      <c r="D70" s="18" t="s">
        <v>162</v>
      </c>
      <c r="E70" s="15">
        <v>10000</v>
      </c>
      <c r="F70" s="9">
        <f t="shared" si="3"/>
        <v>12500</v>
      </c>
      <c r="G70" s="9"/>
      <c r="H70" s="18" t="s">
        <v>165</v>
      </c>
    </row>
    <row r="71" spans="1:8" x14ac:dyDescent="0.25">
      <c r="A71" s="5"/>
      <c r="B71" s="27">
        <v>3236</v>
      </c>
      <c r="C71" s="6" t="s">
        <v>110</v>
      </c>
      <c r="D71" s="17"/>
      <c r="E71" s="7">
        <f>SUM(E72)</f>
        <v>13500</v>
      </c>
      <c r="F71" s="7">
        <f>SUM(F72)</f>
        <v>16875</v>
      </c>
      <c r="G71" s="7">
        <f>SUM(G72)</f>
        <v>0</v>
      </c>
      <c r="H71" s="18"/>
    </row>
    <row r="72" spans="1:8" x14ac:dyDescent="0.25">
      <c r="A72" s="5" t="s">
        <v>62</v>
      </c>
      <c r="B72" s="5">
        <v>32361</v>
      </c>
      <c r="C72" s="8" t="s">
        <v>94</v>
      </c>
      <c r="D72" s="18" t="s">
        <v>162</v>
      </c>
      <c r="E72" s="9">
        <v>13500</v>
      </c>
      <c r="F72" s="9">
        <f t="shared" ref="F72" si="4">SUM(E72*0.25+E72)</f>
        <v>16875</v>
      </c>
      <c r="G72" s="9"/>
      <c r="H72" s="18" t="s">
        <v>165</v>
      </c>
    </row>
    <row r="73" spans="1:8" x14ac:dyDescent="0.25">
      <c r="A73" s="5"/>
      <c r="B73" s="27">
        <v>3237</v>
      </c>
      <c r="C73" s="6" t="s">
        <v>124</v>
      </c>
      <c r="D73" s="17"/>
      <c r="E73" s="7">
        <f>SUM(E74:E75)</f>
        <v>2000</v>
      </c>
      <c r="F73" s="7">
        <f>SUM(F74:F75)</f>
        <v>2500</v>
      </c>
      <c r="G73" s="7">
        <f>SUM(G74:G75)</f>
        <v>0</v>
      </c>
      <c r="H73" s="18"/>
    </row>
    <row r="74" spans="1:8" x14ac:dyDescent="0.25">
      <c r="A74" s="5" t="s">
        <v>63</v>
      </c>
      <c r="B74" s="5">
        <v>32372</v>
      </c>
      <c r="C74" s="8" t="s">
        <v>120</v>
      </c>
      <c r="D74" s="18" t="s">
        <v>162</v>
      </c>
      <c r="E74" s="9">
        <v>1000</v>
      </c>
      <c r="F74" s="9">
        <f t="shared" ref="F74:F75" si="5">SUM(E74*0.25+E74)</f>
        <v>1250</v>
      </c>
      <c r="G74" s="9"/>
      <c r="H74" s="33" t="s">
        <v>165</v>
      </c>
    </row>
    <row r="75" spans="1:8" x14ac:dyDescent="0.25">
      <c r="A75" s="5" t="s">
        <v>64</v>
      </c>
      <c r="B75" s="5">
        <v>32373</v>
      </c>
      <c r="C75" s="8" t="s">
        <v>95</v>
      </c>
      <c r="D75" s="18" t="s">
        <v>162</v>
      </c>
      <c r="E75" s="9">
        <v>1000</v>
      </c>
      <c r="F75" s="9">
        <f t="shared" si="5"/>
        <v>1250</v>
      </c>
      <c r="G75" s="9"/>
      <c r="H75" s="18" t="s">
        <v>165</v>
      </c>
    </row>
    <row r="76" spans="1:8" x14ac:dyDescent="0.25">
      <c r="A76" s="5"/>
      <c r="B76" s="27">
        <v>3238</v>
      </c>
      <c r="C76" s="11" t="s">
        <v>17</v>
      </c>
      <c r="D76" s="19"/>
      <c r="E76" s="7">
        <f>SUM(E77)</f>
        <v>10000</v>
      </c>
      <c r="F76" s="7">
        <f>SUM(F77)</f>
        <v>12500</v>
      </c>
      <c r="G76" s="7">
        <f>SUM(G77)</f>
        <v>0</v>
      </c>
      <c r="H76" s="18"/>
    </row>
    <row r="77" spans="1:8" x14ac:dyDescent="0.25">
      <c r="A77" s="5" t="s">
        <v>65</v>
      </c>
      <c r="B77" s="5">
        <v>32381</v>
      </c>
      <c r="C77" s="8" t="s">
        <v>145</v>
      </c>
      <c r="D77" s="18" t="s">
        <v>162</v>
      </c>
      <c r="E77" s="9">
        <v>10000</v>
      </c>
      <c r="F77" s="9">
        <f t="shared" ref="F77" si="6">SUM(E77*0.25+E77)</f>
        <v>12500</v>
      </c>
      <c r="G77" s="9"/>
      <c r="H77" s="18" t="s">
        <v>165</v>
      </c>
    </row>
    <row r="78" spans="1:8" x14ac:dyDescent="0.25">
      <c r="A78" s="5"/>
      <c r="B78" s="27">
        <v>3239</v>
      </c>
      <c r="C78" s="11" t="s">
        <v>18</v>
      </c>
      <c r="D78" s="19"/>
      <c r="E78" s="7">
        <f>SUM(E79:E84)</f>
        <v>12000</v>
      </c>
      <c r="F78" s="7">
        <f>SUM(F79:F84)</f>
        <v>15000</v>
      </c>
      <c r="G78" s="7">
        <f>SUM(G79:G84)</f>
        <v>0</v>
      </c>
      <c r="H78" s="18"/>
    </row>
    <row r="79" spans="1:8" x14ac:dyDescent="0.25">
      <c r="A79" s="5" t="s">
        <v>66</v>
      </c>
      <c r="B79" s="5">
        <v>32391</v>
      </c>
      <c r="C79" s="8" t="s">
        <v>96</v>
      </c>
      <c r="D79" s="16" t="s">
        <v>163</v>
      </c>
      <c r="E79" s="32">
        <v>2000</v>
      </c>
      <c r="F79" s="9">
        <f t="shared" ref="F79:F84" si="7">SUM(E79*0.25+E79)</f>
        <v>2500</v>
      </c>
      <c r="G79" s="9"/>
      <c r="H79" s="33"/>
    </row>
    <row r="80" spans="1:8" x14ac:dyDescent="0.25">
      <c r="A80" s="5" t="s">
        <v>67</v>
      </c>
      <c r="B80" s="5">
        <v>32393</v>
      </c>
      <c r="C80" s="8" t="s">
        <v>132</v>
      </c>
      <c r="D80" s="16" t="s">
        <v>163</v>
      </c>
      <c r="E80" s="32">
        <v>1000</v>
      </c>
      <c r="F80" s="9">
        <f t="shared" si="7"/>
        <v>1250</v>
      </c>
      <c r="G80" s="9"/>
      <c r="H80" s="33"/>
    </row>
    <row r="81" spans="1:9" x14ac:dyDescent="0.25">
      <c r="A81" s="5" t="s">
        <v>68</v>
      </c>
      <c r="B81" s="5">
        <v>32399</v>
      </c>
      <c r="C81" s="8" t="s">
        <v>133</v>
      </c>
      <c r="D81" s="18" t="s">
        <v>162</v>
      </c>
      <c r="E81" s="32">
        <v>5000</v>
      </c>
      <c r="F81" s="9">
        <f t="shared" si="7"/>
        <v>6250</v>
      </c>
      <c r="G81" s="9"/>
      <c r="H81" s="18" t="s">
        <v>165</v>
      </c>
    </row>
    <row r="82" spans="1:9" x14ac:dyDescent="0.25">
      <c r="A82" s="5" t="s">
        <v>69</v>
      </c>
      <c r="B82" s="5">
        <v>32399</v>
      </c>
      <c r="C82" s="8" t="s">
        <v>134</v>
      </c>
      <c r="D82" s="18" t="s">
        <v>162</v>
      </c>
      <c r="E82" s="32">
        <v>2000</v>
      </c>
      <c r="F82" s="9">
        <f t="shared" si="7"/>
        <v>2500</v>
      </c>
      <c r="G82" s="9"/>
      <c r="H82" s="18" t="s">
        <v>165</v>
      </c>
    </row>
    <row r="83" spans="1:9" x14ac:dyDescent="0.25">
      <c r="A83" s="5" t="s">
        <v>70</v>
      </c>
      <c r="B83" s="5">
        <v>32399</v>
      </c>
      <c r="C83" s="8" t="s">
        <v>135</v>
      </c>
      <c r="D83" s="18" t="s">
        <v>162</v>
      </c>
      <c r="E83" s="32">
        <v>1000</v>
      </c>
      <c r="F83" s="9">
        <f t="shared" si="7"/>
        <v>1250</v>
      </c>
      <c r="G83" s="9"/>
      <c r="H83" s="18" t="s">
        <v>165</v>
      </c>
    </row>
    <row r="84" spans="1:9" x14ac:dyDescent="0.25">
      <c r="A84" s="5" t="s">
        <v>71</v>
      </c>
      <c r="B84" s="5">
        <v>32399</v>
      </c>
      <c r="C84" s="8" t="s">
        <v>187</v>
      </c>
      <c r="D84" s="16" t="s">
        <v>163</v>
      </c>
      <c r="E84" s="32">
        <v>1000</v>
      </c>
      <c r="F84" s="9">
        <f t="shared" si="7"/>
        <v>1250</v>
      </c>
      <c r="G84" s="9"/>
      <c r="H84" s="18"/>
    </row>
    <row r="85" spans="1:9" x14ac:dyDescent="0.25">
      <c r="A85" s="5"/>
      <c r="B85" s="27">
        <v>3291</v>
      </c>
      <c r="C85" s="6" t="s">
        <v>21</v>
      </c>
      <c r="D85" s="17"/>
      <c r="E85" s="7">
        <f>SUM(E86)</f>
        <v>20000</v>
      </c>
      <c r="F85" s="7">
        <f>SUM(F86)</f>
        <v>20000</v>
      </c>
      <c r="G85" s="7">
        <f>SUM(G86)</f>
        <v>0</v>
      </c>
      <c r="H85" s="18"/>
    </row>
    <row r="86" spans="1:9" x14ac:dyDescent="0.25">
      <c r="A86" s="5" t="s">
        <v>72</v>
      </c>
      <c r="B86" s="5">
        <v>32911</v>
      </c>
      <c r="C86" s="8" t="s">
        <v>97</v>
      </c>
      <c r="D86" s="16"/>
      <c r="E86" s="9">
        <v>20000</v>
      </c>
      <c r="F86" s="9">
        <v>20000</v>
      </c>
      <c r="G86" s="9"/>
      <c r="H86" s="18"/>
      <c r="I86" s="34" t="s">
        <v>183</v>
      </c>
    </row>
    <row r="87" spans="1:9" x14ac:dyDescent="0.25">
      <c r="A87" s="5"/>
      <c r="B87" s="27">
        <v>3292</v>
      </c>
      <c r="C87" s="6" t="s">
        <v>20</v>
      </c>
      <c r="D87" s="17"/>
      <c r="E87" s="7">
        <f>SUM(E88:E88)</f>
        <v>2000</v>
      </c>
      <c r="F87" s="7">
        <f>SUM(F88:F88)</f>
        <v>2500</v>
      </c>
      <c r="G87" s="7">
        <f>SUM(G88:G88)</f>
        <v>0</v>
      </c>
      <c r="H87" s="18"/>
    </row>
    <row r="88" spans="1:9" x14ac:dyDescent="0.25">
      <c r="A88" s="5" t="s">
        <v>73</v>
      </c>
      <c r="B88" s="5">
        <v>32922</v>
      </c>
      <c r="C88" s="8" t="s">
        <v>171</v>
      </c>
      <c r="D88" s="18" t="s">
        <v>162</v>
      </c>
      <c r="E88" s="9">
        <v>2000</v>
      </c>
      <c r="F88" s="9">
        <f t="shared" ref="F88" si="8">SUM(E88*0.25+E88)</f>
        <v>2500</v>
      </c>
      <c r="G88" s="9"/>
      <c r="H88" s="18" t="s">
        <v>165</v>
      </c>
    </row>
    <row r="89" spans="1:9" x14ac:dyDescent="0.25">
      <c r="A89" s="5"/>
      <c r="B89" s="27">
        <v>3293</v>
      </c>
      <c r="C89" s="11" t="s">
        <v>19</v>
      </c>
      <c r="D89" s="19"/>
      <c r="E89" s="7">
        <f>SUM(E90:E90)</f>
        <v>1000</v>
      </c>
      <c r="F89" s="7">
        <f>SUM(F90:F90)</f>
        <v>1250</v>
      </c>
      <c r="G89" s="7">
        <f>SUM(G90:G90)</f>
        <v>0</v>
      </c>
      <c r="H89" s="18"/>
    </row>
    <row r="90" spans="1:9" x14ac:dyDescent="0.25">
      <c r="A90" s="5" t="s">
        <v>74</v>
      </c>
      <c r="B90" s="5">
        <v>32931</v>
      </c>
      <c r="C90" s="14" t="s">
        <v>109</v>
      </c>
      <c r="D90" s="16" t="s">
        <v>163</v>
      </c>
      <c r="E90" s="9">
        <v>1000</v>
      </c>
      <c r="F90" s="9">
        <f t="shared" ref="F90" si="9">SUM(E90*0.25+E90)</f>
        <v>1250</v>
      </c>
      <c r="G90" s="9"/>
      <c r="H90" s="33"/>
    </row>
    <row r="91" spans="1:9" x14ac:dyDescent="0.25">
      <c r="A91" s="5"/>
      <c r="B91" s="27">
        <v>3299</v>
      </c>
      <c r="C91" s="6" t="s">
        <v>121</v>
      </c>
      <c r="D91" s="17"/>
      <c r="E91" s="7">
        <f>SUM(E92:E93)</f>
        <v>10000</v>
      </c>
      <c r="F91" s="7">
        <f>SUM(F92:F93)</f>
        <v>12500</v>
      </c>
      <c r="G91" s="7">
        <f>SUM(G92:G93)</f>
        <v>0</v>
      </c>
      <c r="H91" s="33"/>
    </row>
    <row r="92" spans="1:9" x14ac:dyDescent="0.25">
      <c r="A92" s="5" t="s">
        <v>75</v>
      </c>
      <c r="B92" s="5">
        <v>32991</v>
      </c>
      <c r="C92" s="8" t="s">
        <v>181</v>
      </c>
      <c r="D92" s="16" t="s">
        <v>163</v>
      </c>
      <c r="E92" s="9">
        <v>5000</v>
      </c>
      <c r="F92" s="9">
        <f t="shared" ref="F92:F93" si="10">SUM(E92*0.25+E92)</f>
        <v>6250</v>
      </c>
      <c r="G92" s="9"/>
      <c r="H92" s="33"/>
    </row>
    <row r="93" spans="1:9" x14ac:dyDescent="0.25">
      <c r="A93" s="5" t="s">
        <v>76</v>
      </c>
      <c r="B93" s="5">
        <v>32999</v>
      </c>
      <c r="C93" s="8" t="s">
        <v>182</v>
      </c>
      <c r="D93" s="16" t="s">
        <v>163</v>
      </c>
      <c r="E93" s="9">
        <v>5000</v>
      </c>
      <c r="F93" s="9">
        <f t="shared" si="10"/>
        <v>6250</v>
      </c>
      <c r="G93" s="9"/>
      <c r="H93" s="33"/>
    </row>
    <row r="94" spans="1:9" x14ac:dyDescent="0.25">
      <c r="A94" s="5"/>
      <c r="B94" s="27">
        <v>3431</v>
      </c>
      <c r="C94" s="24" t="s">
        <v>169</v>
      </c>
      <c r="D94" s="20"/>
      <c r="E94" s="7">
        <f>SUM(E95:E97)</f>
        <v>13000</v>
      </c>
      <c r="F94" s="7">
        <f>SUM(F95:F97)</f>
        <v>16250</v>
      </c>
      <c r="G94" s="7">
        <f>SUM(G95:G97)</f>
        <v>0</v>
      </c>
      <c r="H94" s="18"/>
    </row>
    <row r="95" spans="1:9" x14ac:dyDescent="0.25">
      <c r="A95" s="5" t="s">
        <v>77</v>
      </c>
      <c r="B95" s="5">
        <v>34312</v>
      </c>
      <c r="C95" s="8" t="s">
        <v>98</v>
      </c>
      <c r="D95" s="18" t="s">
        <v>162</v>
      </c>
      <c r="E95" s="9">
        <v>3000</v>
      </c>
      <c r="F95" s="9">
        <f t="shared" ref="F95:F97" si="11">SUM(E95*0.25+E95)</f>
        <v>3750</v>
      </c>
      <c r="G95" s="9"/>
      <c r="H95" s="18" t="s">
        <v>165</v>
      </c>
    </row>
    <row r="96" spans="1:9" x14ac:dyDescent="0.25">
      <c r="A96" s="5" t="s">
        <v>78</v>
      </c>
      <c r="B96" s="5">
        <v>34331</v>
      </c>
      <c r="C96" s="8" t="s">
        <v>170</v>
      </c>
      <c r="D96" s="18"/>
      <c r="E96" s="9">
        <v>5000</v>
      </c>
      <c r="F96" s="9">
        <f t="shared" si="11"/>
        <v>6250</v>
      </c>
      <c r="G96" s="9"/>
      <c r="H96" s="18"/>
    </row>
    <row r="97" spans="1:9" x14ac:dyDescent="0.25">
      <c r="A97" s="5" t="s">
        <v>79</v>
      </c>
      <c r="B97" s="5">
        <v>34341</v>
      </c>
      <c r="C97" s="8" t="s">
        <v>188</v>
      </c>
      <c r="D97" s="18"/>
      <c r="E97" s="9">
        <v>5000</v>
      </c>
      <c r="F97" s="9">
        <f t="shared" si="11"/>
        <v>6250</v>
      </c>
      <c r="G97" s="9"/>
      <c r="H97" s="18"/>
    </row>
    <row r="98" spans="1:9" x14ac:dyDescent="0.25">
      <c r="A98" s="5"/>
      <c r="B98" s="27">
        <v>4221</v>
      </c>
      <c r="C98" s="23" t="s">
        <v>101</v>
      </c>
      <c r="D98" s="19"/>
      <c r="E98" s="7">
        <f>SUM(E99:E103)</f>
        <v>65000</v>
      </c>
      <c r="F98" s="7">
        <f>SUM(F99:F103)</f>
        <v>81250</v>
      </c>
      <c r="G98" s="7">
        <f>SUM(G99:G103)</f>
        <v>0</v>
      </c>
      <c r="H98" s="18"/>
    </row>
    <row r="99" spans="1:9" x14ac:dyDescent="0.25">
      <c r="A99" s="5" t="s">
        <v>102</v>
      </c>
      <c r="B99" s="5">
        <v>42211</v>
      </c>
      <c r="C99" s="8" t="s">
        <v>122</v>
      </c>
      <c r="D99" s="16" t="s">
        <v>163</v>
      </c>
      <c r="E99" s="32">
        <v>10000</v>
      </c>
      <c r="F99" s="9">
        <f t="shared" ref="F99:F103" si="12">SUM(E99*0.25+E99)</f>
        <v>12500</v>
      </c>
      <c r="G99" s="9"/>
      <c r="H99" s="18"/>
    </row>
    <row r="100" spans="1:9" x14ac:dyDescent="0.25">
      <c r="A100" s="5" t="s">
        <v>103</v>
      </c>
      <c r="B100" s="5">
        <v>42212</v>
      </c>
      <c r="C100" s="8" t="s">
        <v>99</v>
      </c>
      <c r="D100" s="16" t="s">
        <v>163</v>
      </c>
      <c r="E100" s="32">
        <v>10000</v>
      </c>
      <c r="F100" s="9">
        <f t="shared" si="12"/>
        <v>12500</v>
      </c>
      <c r="G100" s="9"/>
      <c r="H100" s="18"/>
    </row>
    <row r="101" spans="1:9" x14ac:dyDescent="0.25">
      <c r="A101" s="5" t="s">
        <v>104</v>
      </c>
      <c r="B101" s="5">
        <v>42212</v>
      </c>
      <c r="C101" s="8" t="s">
        <v>189</v>
      </c>
      <c r="D101" s="16" t="s">
        <v>163</v>
      </c>
      <c r="E101" s="32">
        <v>20000</v>
      </c>
      <c r="F101" s="9">
        <f t="shared" si="12"/>
        <v>25000</v>
      </c>
      <c r="G101" s="9"/>
      <c r="H101" s="18"/>
    </row>
    <row r="102" spans="1:9" x14ac:dyDescent="0.25">
      <c r="A102" s="5" t="s">
        <v>105</v>
      </c>
      <c r="B102" s="5">
        <v>42212</v>
      </c>
      <c r="C102" s="8" t="s">
        <v>190</v>
      </c>
      <c r="D102" s="16" t="s">
        <v>163</v>
      </c>
      <c r="E102" s="32">
        <v>15000</v>
      </c>
      <c r="F102" s="9">
        <f t="shared" si="12"/>
        <v>18750</v>
      </c>
      <c r="G102" s="9"/>
      <c r="H102" s="18"/>
    </row>
    <row r="103" spans="1:9" x14ac:dyDescent="0.25">
      <c r="A103" s="5" t="s">
        <v>106</v>
      </c>
      <c r="B103" s="5">
        <v>42212</v>
      </c>
      <c r="C103" s="8" t="s">
        <v>123</v>
      </c>
      <c r="D103" s="16" t="s">
        <v>163</v>
      </c>
      <c r="E103" s="32">
        <v>10000</v>
      </c>
      <c r="F103" s="9">
        <f t="shared" si="12"/>
        <v>12500</v>
      </c>
      <c r="G103" s="9"/>
      <c r="H103" s="18"/>
    </row>
    <row r="104" spans="1:9" x14ac:dyDescent="0.25">
      <c r="A104" s="5"/>
      <c r="B104" s="27">
        <v>4241</v>
      </c>
      <c r="C104" s="23" t="s">
        <v>107</v>
      </c>
      <c r="D104" s="17"/>
      <c r="E104" s="7">
        <f>SUM(E105:E105)</f>
        <v>10000</v>
      </c>
      <c r="F104" s="7">
        <f>SUM(F105:F105)</f>
        <v>12500</v>
      </c>
      <c r="G104" s="7">
        <f>SUM(G105:G105)</f>
        <v>0</v>
      </c>
      <c r="H104" s="18"/>
    </row>
    <row r="105" spans="1:9" x14ac:dyDescent="0.25">
      <c r="A105" s="5" t="s">
        <v>125</v>
      </c>
      <c r="B105" s="5">
        <v>42411</v>
      </c>
      <c r="C105" s="8" t="s">
        <v>100</v>
      </c>
      <c r="D105" s="16" t="s">
        <v>163</v>
      </c>
      <c r="E105" s="9">
        <v>10000</v>
      </c>
      <c r="F105" s="9">
        <f t="shared" ref="F105" si="13">SUM(E105*0.25+E105)</f>
        <v>12500</v>
      </c>
      <c r="G105" s="9"/>
      <c r="H105" s="18"/>
    </row>
    <row r="106" spans="1:9" ht="15.75" customHeight="1" x14ac:dyDescent="0.25">
      <c r="A106" s="2"/>
      <c r="B106" s="2"/>
      <c r="C106" s="2"/>
      <c r="D106" s="2"/>
      <c r="E106" s="2"/>
      <c r="F106" s="2"/>
      <c r="G106" s="2"/>
      <c r="H106" s="2"/>
    </row>
    <row r="107" spans="1:9" x14ac:dyDescent="0.25">
      <c r="A107" s="3"/>
      <c r="B107" s="2"/>
      <c r="C107" s="2"/>
      <c r="D107" s="2"/>
      <c r="E107" s="4"/>
      <c r="F107" s="4"/>
      <c r="G107" s="4"/>
      <c r="H107" s="2"/>
    </row>
    <row r="108" spans="1:9" ht="22.5" customHeight="1" x14ac:dyDescent="0.25">
      <c r="A108" s="2" t="s">
        <v>161</v>
      </c>
      <c r="B108" s="2"/>
      <c r="C108" s="2"/>
      <c r="D108" s="2"/>
      <c r="E108" s="4">
        <f>SUM(E9+E12+E32+E36+E38+E41+E48+E62+E64+E66+E71+E73+E76+E78+E85+E87+E89+E91+E94+E98+E104)</f>
        <v>1293000</v>
      </c>
      <c r="F108" s="4">
        <f>SUM(F9+F12+F32+F36+F38+F41+F48+F62+F64+F66+F71+F73+F76+F78+F85+F87+F89+F91+F94+F98+F104)</f>
        <v>1598750</v>
      </c>
      <c r="G108" s="4">
        <f>SUM(G9+G12+G32+G36+G38+G41+G48+G62+G64+G66+G71+G73+G76+G78+G85+G87+G89+G91+G94+G98+G104)</f>
        <v>107240</v>
      </c>
      <c r="H108" s="2"/>
    </row>
    <row r="109" spans="1:9" ht="35.1" customHeight="1" x14ac:dyDescent="0.25">
      <c r="A109" s="35" t="s">
        <v>176</v>
      </c>
      <c r="B109" s="35"/>
      <c r="C109" s="35"/>
      <c r="D109" s="35"/>
      <c r="E109" s="35"/>
      <c r="F109" s="35"/>
      <c r="G109" s="35"/>
      <c r="H109" s="35"/>
      <c r="I109" s="28"/>
    </row>
    <row r="110" spans="1:9" ht="35.1" customHeight="1" x14ac:dyDescent="0.25">
      <c r="A110" s="35" t="s">
        <v>191</v>
      </c>
      <c r="B110" s="35"/>
      <c r="C110" s="35"/>
      <c r="D110" s="35"/>
      <c r="E110" s="35"/>
      <c r="F110" s="35"/>
      <c r="G110" s="35"/>
      <c r="H110" s="35"/>
      <c r="I110" s="28"/>
    </row>
    <row r="111" spans="1:9" ht="24.75" customHeight="1" x14ac:dyDescent="0.25">
      <c r="A111" s="35" t="s">
        <v>200</v>
      </c>
      <c r="B111" s="35"/>
      <c r="C111" s="35"/>
      <c r="D111" s="35"/>
      <c r="E111" s="35"/>
      <c r="F111" s="35"/>
      <c r="G111" s="35"/>
      <c r="H111" s="35"/>
      <c r="I111" s="35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</row>
    <row r="113" spans="1:8" x14ac:dyDescent="0.25">
      <c r="A113" s="2" t="s">
        <v>198</v>
      </c>
      <c r="B113" s="2"/>
      <c r="C113" s="2"/>
      <c r="D113" s="2"/>
      <c r="E113" s="4" t="s">
        <v>166</v>
      </c>
      <c r="F113" s="4"/>
      <c r="G113" s="4"/>
      <c r="H113" s="2"/>
    </row>
    <row r="114" spans="1:8" x14ac:dyDescent="0.25">
      <c r="A114" s="2"/>
      <c r="B114" s="2"/>
      <c r="C114" s="2"/>
      <c r="D114" s="2"/>
      <c r="E114" s="2"/>
      <c r="F114" s="2"/>
      <c r="G114" s="2"/>
      <c r="H114" s="2"/>
    </row>
    <row r="115" spans="1:8" x14ac:dyDescent="0.25">
      <c r="A115" s="2"/>
      <c r="B115" s="2"/>
      <c r="C115" s="2"/>
      <c r="D115" s="2"/>
      <c r="E115" s="2" t="s">
        <v>167</v>
      </c>
      <c r="F115" s="2"/>
      <c r="G115" s="2"/>
      <c r="H115" s="2"/>
    </row>
    <row r="116" spans="1:8" x14ac:dyDescent="0.25">
      <c r="A116" s="2"/>
      <c r="B116" s="2"/>
      <c r="C116" s="2"/>
      <c r="D116" s="2"/>
      <c r="E116" s="2"/>
      <c r="F116" s="2"/>
      <c r="G116" s="2"/>
      <c r="H116" s="2"/>
    </row>
    <row r="117" spans="1:8" ht="15.75" x14ac:dyDescent="0.25">
      <c r="A117" s="1"/>
    </row>
  </sheetData>
  <mergeCells count="8">
    <mergeCell ref="A110:H110"/>
    <mergeCell ref="A111:I111"/>
    <mergeCell ref="A6:H6"/>
    <mergeCell ref="A7:H7"/>
    <mergeCell ref="I9:J11"/>
    <mergeCell ref="A33:A34"/>
    <mergeCell ref="D33:D35"/>
    <mergeCell ref="A109:H109"/>
  </mergeCells>
  <pageMargins left="0.70866141732283472" right="0.70866141732283472" top="0.59055118110236227" bottom="0.59055118110236227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tabSelected="1" topLeftCell="A100" zoomScale="120" zoomScaleNormal="120" workbookViewId="0">
      <selection activeCell="D11" sqref="D11:H11"/>
    </sheetView>
  </sheetViews>
  <sheetFormatPr defaultRowHeight="15" x14ac:dyDescent="0.25"/>
  <cols>
    <col min="1" max="1" width="7.85546875" customWidth="1"/>
    <col min="2" max="2" width="10.7109375" customWidth="1"/>
    <col min="3" max="3" width="46.7109375" customWidth="1"/>
    <col min="4" max="8" width="15.7109375" customWidth="1"/>
  </cols>
  <sheetData>
    <row r="1" spans="1:10" ht="15.75" x14ac:dyDescent="0.25">
      <c r="A1" s="1" t="s">
        <v>168</v>
      </c>
      <c r="B1" s="1"/>
      <c r="C1" s="2"/>
      <c r="D1" s="2"/>
      <c r="E1" s="2"/>
      <c r="F1" s="2"/>
      <c r="G1" s="2"/>
      <c r="H1" s="2"/>
    </row>
    <row r="2" spans="1:10" ht="15.75" x14ac:dyDescent="0.25">
      <c r="A2" s="1" t="s">
        <v>1</v>
      </c>
      <c r="B2" s="1"/>
      <c r="C2" s="2"/>
      <c r="D2" s="2"/>
      <c r="E2" s="2"/>
      <c r="F2" s="2"/>
      <c r="G2" s="2"/>
      <c r="H2" s="2"/>
    </row>
    <row r="3" spans="1:10" ht="15.75" x14ac:dyDescent="0.25">
      <c r="A3" s="1" t="s">
        <v>203</v>
      </c>
      <c r="B3" s="1"/>
      <c r="C3" s="2"/>
      <c r="D3" s="2"/>
      <c r="E3" s="2"/>
      <c r="F3" s="2"/>
      <c r="G3" s="2"/>
      <c r="H3" s="2"/>
    </row>
    <row r="4" spans="1:10" ht="15.75" x14ac:dyDescent="0.25">
      <c r="A4" s="1" t="s">
        <v>204</v>
      </c>
      <c r="B4" s="1"/>
      <c r="C4" s="2"/>
      <c r="D4" s="2"/>
      <c r="E4" s="2"/>
      <c r="F4" s="2"/>
      <c r="G4" s="2"/>
      <c r="H4" s="2"/>
    </row>
    <row r="5" spans="1:10" ht="12" customHeight="1" x14ac:dyDescent="0.25">
      <c r="A5" s="1"/>
      <c r="B5" s="1"/>
      <c r="C5" s="2"/>
      <c r="D5" s="2"/>
      <c r="E5" s="2"/>
      <c r="F5" s="2"/>
      <c r="G5" s="2"/>
      <c r="H5" s="2"/>
    </row>
    <row r="6" spans="1:10" ht="34.5" customHeight="1" x14ac:dyDescent="0.25">
      <c r="A6" s="36" t="s">
        <v>201</v>
      </c>
      <c r="B6" s="37"/>
      <c r="C6" s="37"/>
      <c r="D6" s="37"/>
      <c r="E6" s="37"/>
      <c r="F6" s="37"/>
      <c r="G6" s="37"/>
      <c r="H6" s="37"/>
    </row>
    <row r="7" spans="1:10" ht="30.75" customHeight="1" x14ac:dyDescent="0.25">
      <c r="A7" s="38" t="s">
        <v>202</v>
      </c>
      <c r="B7" s="38"/>
      <c r="C7" s="38"/>
      <c r="D7" s="38"/>
      <c r="E7" s="38"/>
      <c r="F7" s="38"/>
      <c r="G7" s="38"/>
      <c r="H7" s="38"/>
    </row>
    <row r="8" spans="1:10" ht="70.5" customHeight="1" x14ac:dyDescent="0.25">
      <c r="A8" s="25" t="s">
        <v>0</v>
      </c>
      <c r="B8" s="25" t="s">
        <v>153</v>
      </c>
      <c r="C8" s="25" t="s">
        <v>149</v>
      </c>
      <c r="D8" s="25" t="s">
        <v>151</v>
      </c>
      <c r="E8" s="25" t="s">
        <v>180</v>
      </c>
      <c r="F8" s="26" t="s">
        <v>150</v>
      </c>
      <c r="G8" s="26" t="s">
        <v>199</v>
      </c>
      <c r="H8" s="25" t="s">
        <v>152</v>
      </c>
    </row>
    <row r="9" spans="1:10" x14ac:dyDescent="0.25">
      <c r="A9" s="5"/>
      <c r="B9" s="27">
        <v>321</v>
      </c>
      <c r="C9" s="6" t="s">
        <v>177</v>
      </c>
      <c r="D9" s="17"/>
      <c r="E9" s="7">
        <f>SUM(E10:E11)</f>
        <v>50000</v>
      </c>
      <c r="F9" s="7">
        <f>SUM(F10:F11)</f>
        <v>50000</v>
      </c>
      <c r="G9" s="7">
        <f>SUM(G10:G11)</f>
        <v>0</v>
      </c>
      <c r="H9" s="18"/>
      <c r="I9" s="48"/>
      <c r="J9" s="49"/>
    </row>
    <row r="10" spans="1:10" x14ac:dyDescent="0.25">
      <c r="A10" s="5" t="s">
        <v>2</v>
      </c>
      <c r="B10" s="29">
        <v>3211</v>
      </c>
      <c r="C10" s="30" t="s">
        <v>178</v>
      </c>
      <c r="D10" s="16"/>
      <c r="E10" s="31">
        <v>30000</v>
      </c>
      <c r="F10" s="31">
        <v>30000</v>
      </c>
      <c r="G10" s="31"/>
      <c r="H10" s="18"/>
      <c r="I10" s="48"/>
      <c r="J10" s="49"/>
    </row>
    <row r="11" spans="1:10" x14ac:dyDescent="0.25">
      <c r="A11" s="5" t="s">
        <v>3</v>
      </c>
      <c r="B11" s="29">
        <v>3213</v>
      </c>
      <c r="C11" s="30" t="s">
        <v>179</v>
      </c>
      <c r="D11" s="16"/>
      <c r="E11" s="31">
        <v>20000</v>
      </c>
      <c r="F11" s="31">
        <v>20000</v>
      </c>
      <c r="G11" s="31"/>
      <c r="H11" s="18"/>
      <c r="I11" s="48"/>
      <c r="J11" s="49"/>
    </row>
    <row r="12" spans="1:10" x14ac:dyDescent="0.25">
      <c r="A12" s="5"/>
      <c r="B12" s="27">
        <v>3222</v>
      </c>
      <c r="C12" s="6" t="s">
        <v>8</v>
      </c>
      <c r="D12" s="17"/>
      <c r="E12" s="7">
        <f>SUM(E13:E31)</f>
        <v>57000</v>
      </c>
      <c r="F12" s="7">
        <f>SUM(F13:F31)</f>
        <v>71250</v>
      </c>
      <c r="G12" s="7">
        <f>SUM(G13:G31)</f>
        <v>0</v>
      </c>
      <c r="H12" s="18"/>
    </row>
    <row r="13" spans="1:10" x14ac:dyDescent="0.25">
      <c r="A13" s="5" t="s">
        <v>4</v>
      </c>
      <c r="B13" s="5">
        <v>32211</v>
      </c>
      <c r="C13" s="8" t="s">
        <v>80</v>
      </c>
      <c r="D13" s="18" t="s">
        <v>162</v>
      </c>
      <c r="E13" s="15">
        <v>3000</v>
      </c>
      <c r="F13" s="9">
        <f>SUM(E13*0.25+E13)</f>
        <v>3750</v>
      </c>
      <c r="G13" s="9"/>
      <c r="H13" s="18" t="s">
        <v>165</v>
      </c>
    </row>
    <row r="14" spans="1:10" x14ac:dyDescent="0.25">
      <c r="A14" s="5" t="s">
        <v>5</v>
      </c>
      <c r="B14" s="5">
        <v>32211</v>
      </c>
      <c r="C14" s="8" t="s">
        <v>81</v>
      </c>
      <c r="D14" s="18" t="s">
        <v>162</v>
      </c>
      <c r="E14" s="15">
        <v>2000</v>
      </c>
      <c r="F14" s="9">
        <f t="shared" ref="F14:F61" si="0">SUM(E14*0.25+E14)</f>
        <v>2500</v>
      </c>
      <c r="G14" s="9"/>
      <c r="H14" s="18" t="s">
        <v>165</v>
      </c>
    </row>
    <row r="15" spans="1:10" x14ac:dyDescent="0.25">
      <c r="A15" s="5" t="s">
        <v>6</v>
      </c>
      <c r="B15" s="5">
        <v>32211</v>
      </c>
      <c r="C15" s="8" t="s">
        <v>82</v>
      </c>
      <c r="D15" s="18" t="s">
        <v>162</v>
      </c>
      <c r="E15" s="15">
        <v>2000</v>
      </c>
      <c r="F15" s="9">
        <f t="shared" si="0"/>
        <v>2500</v>
      </c>
      <c r="G15" s="9"/>
      <c r="H15" s="18" t="s">
        <v>165</v>
      </c>
    </row>
    <row r="16" spans="1:10" x14ac:dyDescent="0.25">
      <c r="A16" s="5" t="s">
        <v>7</v>
      </c>
      <c r="B16" s="5">
        <v>32211</v>
      </c>
      <c r="C16" s="8" t="s">
        <v>83</v>
      </c>
      <c r="D16" s="18" t="s">
        <v>162</v>
      </c>
      <c r="E16" s="15">
        <v>5000</v>
      </c>
      <c r="F16" s="9">
        <f t="shared" si="0"/>
        <v>6250</v>
      </c>
      <c r="G16" s="9"/>
      <c r="H16" s="18" t="s">
        <v>165</v>
      </c>
    </row>
    <row r="17" spans="1:8" x14ac:dyDescent="0.25">
      <c r="A17" s="5" t="s">
        <v>9</v>
      </c>
      <c r="B17" s="5">
        <v>32211</v>
      </c>
      <c r="C17" s="8" t="s">
        <v>84</v>
      </c>
      <c r="D17" s="18" t="s">
        <v>162</v>
      </c>
      <c r="E17" s="15">
        <v>2000</v>
      </c>
      <c r="F17" s="9">
        <f t="shared" si="0"/>
        <v>2500</v>
      </c>
      <c r="G17" s="9"/>
      <c r="H17" s="18" t="s">
        <v>165</v>
      </c>
    </row>
    <row r="18" spans="1:8" x14ac:dyDescent="0.25">
      <c r="A18" s="5" t="s">
        <v>10</v>
      </c>
      <c r="B18" s="5">
        <v>32211</v>
      </c>
      <c r="C18" s="8" t="s">
        <v>85</v>
      </c>
      <c r="D18" s="18" t="s">
        <v>162</v>
      </c>
      <c r="E18" s="15">
        <v>2000</v>
      </c>
      <c r="F18" s="9">
        <f t="shared" si="0"/>
        <v>2500</v>
      </c>
      <c r="G18" s="9"/>
      <c r="H18" s="18" t="s">
        <v>165</v>
      </c>
    </row>
    <row r="19" spans="1:8" x14ac:dyDescent="0.25">
      <c r="A19" s="5" t="s">
        <v>11</v>
      </c>
      <c r="B19" s="5">
        <v>32211</v>
      </c>
      <c r="C19" s="8" t="s">
        <v>147</v>
      </c>
      <c r="D19" s="18" t="s">
        <v>162</v>
      </c>
      <c r="E19" s="15">
        <v>2000</v>
      </c>
      <c r="F19" s="9">
        <f t="shared" si="0"/>
        <v>2500</v>
      </c>
      <c r="G19" s="9"/>
      <c r="H19" s="18" t="s">
        <v>165</v>
      </c>
    </row>
    <row r="20" spans="1:8" x14ac:dyDescent="0.25">
      <c r="A20" s="5" t="s">
        <v>12</v>
      </c>
      <c r="B20" s="5">
        <v>32211</v>
      </c>
      <c r="C20" s="8" t="s">
        <v>86</v>
      </c>
      <c r="D20" s="18" t="s">
        <v>162</v>
      </c>
      <c r="E20" s="15">
        <v>1000</v>
      </c>
      <c r="F20" s="9">
        <f t="shared" si="0"/>
        <v>1250</v>
      </c>
      <c r="G20" s="9"/>
      <c r="H20" s="18" t="s">
        <v>165</v>
      </c>
    </row>
    <row r="21" spans="1:8" x14ac:dyDescent="0.25">
      <c r="A21" s="5" t="s">
        <v>13</v>
      </c>
      <c r="B21" s="5">
        <v>32211</v>
      </c>
      <c r="C21" s="8" t="s">
        <v>87</v>
      </c>
      <c r="D21" s="18" t="s">
        <v>162</v>
      </c>
      <c r="E21" s="15">
        <v>1000</v>
      </c>
      <c r="F21" s="9">
        <f t="shared" si="0"/>
        <v>1250</v>
      </c>
      <c r="G21" s="9"/>
      <c r="H21" s="18" t="s">
        <v>165</v>
      </c>
    </row>
    <row r="22" spans="1:8" x14ac:dyDescent="0.25">
      <c r="A22" s="5" t="s">
        <v>22</v>
      </c>
      <c r="B22" s="5">
        <v>32211</v>
      </c>
      <c r="C22" s="8" t="s">
        <v>88</v>
      </c>
      <c r="D22" s="18" t="s">
        <v>162</v>
      </c>
      <c r="E22" s="15">
        <v>1000</v>
      </c>
      <c r="F22" s="9">
        <f t="shared" si="0"/>
        <v>1250</v>
      </c>
      <c r="G22" s="9"/>
      <c r="H22" s="18" t="s">
        <v>165</v>
      </c>
    </row>
    <row r="23" spans="1:8" x14ac:dyDescent="0.25">
      <c r="A23" s="5" t="s">
        <v>23</v>
      </c>
      <c r="B23" s="5">
        <v>32211</v>
      </c>
      <c r="C23" s="8" t="s">
        <v>146</v>
      </c>
      <c r="D23" s="18" t="s">
        <v>162</v>
      </c>
      <c r="E23" s="15">
        <v>1000</v>
      </c>
      <c r="F23" s="9">
        <f t="shared" si="0"/>
        <v>1250</v>
      </c>
      <c r="G23" s="9"/>
      <c r="H23" s="18" t="s">
        <v>165</v>
      </c>
    </row>
    <row r="24" spans="1:8" x14ac:dyDescent="0.25">
      <c r="A24" s="5" t="s">
        <v>24</v>
      </c>
      <c r="B24" s="5">
        <v>32212</v>
      </c>
      <c r="C24" s="8" t="s">
        <v>115</v>
      </c>
      <c r="D24" s="18" t="s">
        <v>162</v>
      </c>
      <c r="E24" s="15">
        <v>5000</v>
      </c>
      <c r="F24" s="9">
        <f t="shared" si="0"/>
        <v>6250</v>
      </c>
      <c r="G24" s="9"/>
      <c r="H24" s="18" t="s">
        <v>165</v>
      </c>
    </row>
    <row r="25" spans="1:8" x14ac:dyDescent="0.25">
      <c r="A25" s="5" t="s">
        <v>25</v>
      </c>
      <c r="B25" s="5">
        <v>32214</v>
      </c>
      <c r="C25" s="8" t="s">
        <v>111</v>
      </c>
      <c r="D25" s="18" t="s">
        <v>162</v>
      </c>
      <c r="E25" s="15">
        <v>5000</v>
      </c>
      <c r="F25" s="9">
        <f t="shared" si="0"/>
        <v>6250</v>
      </c>
      <c r="G25" s="9"/>
      <c r="H25" s="18" t="s">
        <v>165</v>
      </c>
    </row>
    <row r="26" spans="1:8" x14ac:dyDescent="0.25">
      <c r="A26" s="5" t="s">
        <v>26</v>
      </c>
      <c r="B26" s="5">
        <v>32214</v>
      </c>
      <c r="C26" s="8" t="s">
        <v>108</v>
      </c>
      <c r="D26" s="18" t="s">
        <v>162</v>
      </c>
      <c r="E26" s="15">
        <v>5000</v>
      </c>
      <c r="F26" s="9">
        <f t="shared" si="0"/>
        <v>6250</v>
      </c>
      <c r="G26" s="9"/>
      <c r="H26" s="18" t="s">
        <v>165</v>
      </c>
    </row>
    <row r="27" spans="1:8" x14ac:dyDescent="0.25">
      <c r="A27" s="5" t="s">
        <v>27</v>
      </c>
      <c r="B27" s="5">
        <v>32214</v>
      </c>
      <c r="C27" s="8" t="s">
        <v>89</v>
      </c>
      <c r="D27" s="18" t="s">
        <v>162</v>
      </c>
      <c r="E27" s="15">
        <v>2000</v>
      </c>
      <c r="F27" s="9">
        <f t="shared" si="0"/>
        <v>2500</v>
      </c>
      <c r="G27" s="9"/>
      <c r="H27" s="18" t="s">
        <v>165</v>
      </c>
    </row>
    <row r="28" spans="1:8" x14ac:dyDescent="0.25">
      <c r="A28" s="5" t="s">
        <v>28</v>
      </c>
      <c r="B28" s="5">
        <v>32214</v>
      </c>
      <c r="C28" s="8" t="s">
        <v>90</v>
      </c>
      <c r="D28" s="18" t="s">
        <v>162</v>
      </c>
      <c r="E28" s="15">
        <v>5000</v>
      </c>
      <c r="F28" s="9">
        <f t="shared" si="0"/>
        <v>6250</v>
      </c>
      <c r="G28" s="9"/>
      <c r="H28" s="18" t="s">
        <v>165</v>
      </c>
    </row>
    <row r="29" spans="1:8" x14ac:dyDescent="0.25">
      <c r="A29" s="5" t="s">
        <v>29</v>
      </c>
      <c r="B29" s="5">
        <v>32216</v>
      </c>
      <c r="C29" s="10" t="s">
        <v>148</v>
      </c>
      <c r="D29" s="18" t="s">
        <v>162</v>
      </c>
      <c r="E29" s="15">
        <v>10000</v>
      </c>
      <c r="F29" s="9">
        <f t="shared" si="0"/>
        <v>12500</v>
      </c>
      <c r="G29" s="9"/>
      <c r="H29" s="18" t="s">
        <v>165</v>
      </c>
    </row>
    <row r="30" spans="1:8" x14ac:dyDescent="0.25">
      <c r="A30" s="5" t="s">
        <v>30</v>
      </c>
      <c r="B30" s="5">
        <v>32219</v>
      </c>
      <c r="C30" s="10" t="s">
        <v>126</v>
      </c>
      <c r="D30" s="18" t="s">
        <v>163</v>
      </c>
      <c r="E30" s="15">
        <v>1000</v>
      </c>
      <c r="F30" s="9">
        <f t="shared" si="0"/>
        <v>1250</v>
      </c>
      <c r="G30" s="9"/>
      <c r="H30" s="18"/>
    </row>
    <row r="31" spans="1:8" x14ac:dyDescent="0.25">
      <c r="A31" s="5" t="s">
        <v>31</v>
      </c>
      <c r="B31" s="5">
        <v>32219</v>
      </c>
      <c r="C31" s="10" t="s">
        <v>127</v>
      </c>
      <c r="D31" s="18" t="s">
        <v>163</v>
      </c>
      <c r="E31" s="15">
        <v>2000</v>
      </c>
      <c r="F31" s="9">
        <f t="shared" si="0"/>
        <v>2500</v>
      </c>
      <c r="G31" s="9"/>
      <c r="H31" s="18"/>
    </row>
    <row r="32" spans="1:8" x14ac:dyDescent="0.25">
      <c r="A32" s="5"/>
      <c r="B32" s="27">
        <v>3223</v>
      </c>
      <c r="C32" s="11" t="s">
        <v>14</v>
      </c>
      <c r="D32" s="19"/>
      <c r="E32" s="7">
        <f>SUM(E33:E35)</f>
        <v>922000</v>
      </c>
      <c r="F32" s="7">
        <f>SUM(F33:F35)</f>
        <v>1152500</v>
      </c>
      <c r="G32" s="7">
        <f>SUM(G33:G35)</f>
        <v>0</v>
      </c>
      <c r="H32" s="18"/>
    </row>
    <row r="33" spans="1:8" x14ac:dyDescent="0.25">
      <c r="A33" s="42" t="s">
        <v>32</v>
      </c>
      <c r="B33" s="5">
        <v>32231</v>
      </c>
      <c r="C33" s="8" t="s">
        <v>154</v>
      </c>
      <c r="D33" s="44" t="s">
        <v>164</v>
      </c>
      <c r="E33" s="15">
        <v>250000</v>
      </c>
      <c r="F33" s="9">
        <f t="shared" si="0"/>
        <v>312500</v>
      </c>
      <c r="G33" s="9"/>
      <c r="H33" s="18" t="s">
        <v>165</v>
      </c>
    </row>
    <row r="34" spans="1:8" x14ac:dyDescent="0.25">
      <c r="A34" s="43"/>
      <c r="B34" s="5">
        <v>32231</v>
      </c>
      <c r="C34" s="8" t="s">
        <v>155</v>
      </c>
      <c r="D34" s="45"/>
      <c r="E34" s="15">
        <v>200000</v>
      </c>
      <c r="F34" s="9">
        <f t="shared" si="0"/>
        <v>250000</v>
      </c>
      <c r="G34" s="9"/>
      <c r="H34" s="18"/>
    </row>
    <row r="35" spans="1:8" x14ac:dyDescent="0.25">
      <c r="A35" s="5" t="s">
        <v>33</v>
      </c>
      <c r="B35" s="5">
        <v>32233</v>
      </c>
      <c r="C35" s="8" t="s">
        <v>91</v>
      </c>
      <c r="D35" s="46"/>
      <c r="E35" s="15">
        <v>472000</v>
      </c>
      <c r="F35" s="9">
        <f t="shared" si="0"/>
        <v>590000</v>
      </c>
      <c r="G35" s="9"/>
      <c r="H35" s="18" t="s">
        <v>165</v>
      </c>
    </row>
    <row r="36" spans="1:8" x14ac:dyDescent="0.25">
      <c r="A36" s="5"/>
      <c r="B36" s="27">
        <v>3225</v>
      </c>
      <c r="C36" s="11" t="s">
        <v>15</v>
      </c>
      <c r="D36" s="19"/>
      <c r="E36" s="7">
        <f>SUM(E37)</f>
        <v>4000</v>
      </c>
      <c r="F36" s="7">
        <f>SUM(F37)</f>
        <v>5000</v>
      </c>
      <c r="G36" s="7">
        <f>SUM(G37)</f>
        <v>0</v>
      </c>
      <c r="H36" s="18"/>
    </row>
    <row r="37" spans="1:8" x14ac:dyDescent="0.25">
      <c r="A37" s="5" t="s">
        <v>34</v>
      </c>
      <c r="B37" s="5">
        <v>32251</v>
      </c>
      <c r="C37" s="8" t="s">
        <v>112</v>
      </c>
      <c r="D37" s="16" t="s">
        <v>163</v>
      </c>
      <c r="E37" s="9">
        <v>4000</v>
      </c>
      <c r="F37" s="9">
        <f t="shared" si="0"/>
        <v>5000</v>
      </c>
      <c r="G37" s="9"/>
      <c r="H37" s="18"/>
    </row>
    <row r="38" spans="1:8" x14ac:dyDescent="0.25">
      <c r="A38" s="5"/>
      <c r="B38" s="27">
        <v>3227</v>
      </c>
      <c r="C38" s="6" t="s">
        <v>114</v>
      </c>
      <c r="D38" s="17"/>
      <c r="E38" s="7">
        <f>SUM(E39:E40)</f>
        <v>2000</v>
      </c>
      <c r="F38" s="7">
        <f>SUM(F39:F40)</f>
        <v>2500</v>
      </c>
      <c r="G38" s="7">
        <f>SUM(G39:G40)</f>
        <v>0</v>
      </c>
      <c r="H38" s="18"/>
    </row>
    <row r="39" spans="1:8" x14ac:dyDescent="0.25">
      <c r="A39" s="5" t="s">
        <v>35</v>
      </c>
      <c r="B39" s="5">
        <v>32271</v>
      </c>
      <c r="C39" s="8" t="s">
        <v>128</v>
      </c>
      <c r="D39" s="16" t="s">
        <v>163</v>
      </c>
      <c r="E39" s="9">
        <v>1000</v>
      </c>
      <c r="F39" s="9">
        <f t="shared" si="0"/>
        <v>1250</v>
      </c>
      <c r="G39" s="9"/>
      <c r="H39" s="18"/>
    </row>
    <row r="40" spans="1:8" x14ac:dyDescent="0.25">
      <c r="A40" s="5" t="s">
        <v>36</v>
      </c>
      <c r="B40" s="5">
        <v>32271</v>
      </c>
      <c r="C40" s="8" t="s">
        <v>129</v>
      </c>
      <c r="D40" s="16" t="s">
        <v>163</v>
      </c>
      <c r="E40" s="9">
        <v>1000</v>
      </c>
      <c r="F40" s="9">
        <f t="shared" si="0"/>
        <v>1250</v>
      </c>
      <c r="G40" s="9"/>
      <c r="H40" s="18"/>
    </row>
    <row r="41" spans="1:8" x14ac:dyDescent="0.25">
      <c r="A41" s="5"/>
      <c r="B41" s="27">
        <v>3231</v>
      </c>
      <c r="C41" s="11" t="s">
        <v>116</v>
      </c>
      <c r="D41" s="19"/>
      <c r="E41" s="7">
        <f>SUM(E42:E47)</f>
        <v>17500</v>
      </c>
      <c r="F41" s="7">
        <f>SUM(F42:F47)</f>
        <v>21875</v>
      </c>
      <c r="G41" s="7">
        <f>SUM(G42:G47)</f>
        <v>0</v>
      </c>
      <c r="H41" s="18"/>
    </row>
    <row r="42" spans="1:8" x14ac:dyDescent="0.25">
      <c r="A42" s="5" t="s">
        <v>37</v>
      </c>
      <c r="B42" s="5">
        <v>32311</v>
      </c>
      <c r="C42" s="8" t="s">
        <v>117</v>
      </c>
      <c r="D42" s="18" t="s">
        <v>162</v>
      </c>
      <c r="E42" s="9">
        <v>4000</v>
      </c>
      <c r="F42" s="9">
        <f t="shared" si="0"/>
        <v>5000</v>
      </c>
      <c r="G42" s="9"/>
      <c r="H42" s="18" t="s">
        <v>165</v>
      </c>
    </row>
    <row r="43" spans="1:8" x14ac:dyDescent="0.25">
      <c r="A43" s="5" t="s">
        <v>38</v>
      </c>
      <c r="B43" s="5">
        <v>32311</v>
      </c>
      <c r="C43" s="8" t="s">
        <v>172</v>
      </c>
      <c r="D43" s="18" t="s">
        <v>162</v>
      </c>
      <c r="E43" s="9">
        <v>5000</v>
      </c>
      <c r="F43" s="9">
        <f t="shared" si="0"/>
        <v>6250</v>
      </c>
      <c r="G43" s="9"/>
      <c r="H43" s="18" t="s">
        <v>165</v>
      </c>
    </row>
    <row r="44" spans="1:8" x14ac:dyDescent="0.25">
      <c r="A44" s="5" t="s">
        <v>39</v>
      </c>
      <c r="B44" s="5">
        <v>32312</v>
      </c>
      <c r="C44" s="8" t="s">
        <v>92</v>
      </c>
      <c r="D44" s="18" t="s">
        <v>162</v>
      </c>
      <c r="E44" s="9">
        <v>1000</v>
      </c>
      <c r="F44" s="9">
        <f t="shared" si="0"/>
        <v>1250</v>
      </c>
      <c r="G44" s="9"/>
      <c r="H44" s="18" t="s">
        <v>165</v>
      </c>
    </row>
    <row r="45" spans="1:8" x14ac:dyDescent="0.25">
      <c r="A45" s="5" t="s">
        <v>40</v>
      </c>
      <c r="B45" s="5">
        <v>32313</v>
      </c>
      <c r="C45" s="8" t="s">
        <v>118</v>
      </c>
      <c r="D45" s="18" t="s">
        <v>162</v>
      </c>
      <c r="E45" s="9">
        <v>2000</v>
      </c>
      <c r="F45" s="9">
        <f t="shared" si="0"/>
        <v>2500</v>
      </c>
      <c r="G45" s="9"/>
      <c r="H45" s="18" t="s">
        <v>165</v>
      </c>
    </row>
    <row r="46" spans="1:8" x14ac:dyDescent="0.25">
      <c r="A46" s="5" t="s">
        <v>41</v>
      </c>
      <c r="B46" s="5">
        <v>32313</v>
      </c>
      <c r="C46" s="8" t="s">
        <v>173</v>
      </c>
      <c r="D46" s="18" t="s">
        <v>162</v>
      </c>
      <c r="E46" s="9">
        <v>5000</v>
      </c>
      <c r="F46" s="9">
        <f t="shared" si="0"/>
        <v>6250</v>
      </c>
      <c r="G46" s="9"/>
      <c r="H46" s="18" t="s">
        <v>165</v>
      </c>
    </row>
    <row r="47" spans="1:8" x14ac:dyDescent="0.25">
      <c r="A47" s="5" t="s">
        <v>42</v>
      </c>
      <c r="B47" s="5">
        <v>32314</v>
      </c>
      <c r="C47" s="8" t="s">
        <v>113</v>
      </c>
      <c r="D47" s="18" t="s">
        <v>163</v>
      </c>
      <c r="E47" s="9">
        <v>500</v>
      </c>
      <c r="F47" s="9">
        <f t="shared" si="0"/>
        <v>625</v>
      </c>
      <c r="G47" s="9"/>
      <c r="H47" s="18"/>
    </row>
    <row r="48" spans="1:8" x14ac:dyDescent="0.25">
      <c r="A48" s="5"/>
      <c r="B48" s="27">
        <v>3224</v>
      </c>
      <c r="C48" s="12" t="s">
        <v>156</v>
      </c>
      <c r="D48" s="20"/>
      <c r="E48" s="7">
        <f>SUM(E49:E61)</f>
        <v>26000</v>
      </c>
      <c r="F48" s="7">
        <f>SUM(F49:F61)</f>
        <v>32500</v>
      </c>
      <c r="G48" s="7">
        <f>SUM(G49:G61)</f>
        <v>60000</v>
      </c>
      <c r="H48" s="18"/>
    </row>
    <row r="49" spans="1:8" x14ac:dyDescent="0.25">
      <c r="A49" s="5" t="s">
        <v>43</v>
      </c>
      <c r="B49" s="5">
        <v>32241</v>
      </c>
      <c r="C49" s="10" t="s">
        <v>158</v>
      </c>
      <c r="D49" s="16" t="s">
        <v>163</v>
      </c>
      <c r="E49" s="15">
        <v>5000</v>
      </c>
      <c r="F49" s="9">
        <f t="shared" si="0"/>
        <v>6250</v>
      </c>
      <c r="G49" s="9">
        <v>10000</v>
      </c>
      <c r="H49" s="18"/>
    </row>
    <row r="50" spans="1:8" x14ac:dyDescent="0.25">
      <c r="A50" s="5" t="s">
        <v>44</v>
      </c>
      <c r="B50" s="5">
        <v>32241</v>
      </c>
      <c r="C50" s="8" t="s">
        <v>197</v>
      </c>
      <c r="D50" s="16" t="s">
        <v>163</v>
      </c>
      <c r="E50" s="15">
        <v>2000</v>
      </c>
      <c r="F50" s="9">
        <f t="shared" si="0"/>
        <v>2500</v>
      </c>
      <c r="G50" s="9">
        <v>5000</v>
      </c>
      <c r="H50" s="18"/>
    </row>
    <row r="51" spans="1:8" x14ac:dyDescent="0.25">
      <c r="A51" s="5" t="s">
        <v>45</v>
      </c>
      <c r="B51" s="5">
        <v>32241</v>
      </c>
      <c r="C51" s="8" t="s">
        <v>130</v>
      </c>
      <c r="D51" s="16" t="s">
        <v>163</v>
      </c>
      <c r="E51" s="15">
        <v>2000</v>
      </c>
      <c r="F51" s="9">
        <f t="shared" si="0"/>
        <v>2500</v>
      </c>
      <c r="G51" s="9">
        <v>10000</v>
      </c>
      <c r="H51" s="18"/>
    </row>
    <row r="52" spans="1:8" x14ac:dyDescent="0.25">
      <c r="A52" s="5" t="s">
        <v>46</v>
      </c>
      <c r="B52" s="5">
        <v>32241</v>
      </c>
      <c r="C52" s="8" t="s">
        <v>174</v>
      </c>
      <c r="D52" s="16" t="s">
        <v>163</v>
      </c>
      <c r="E52" s="15">
        <v>1000</v>
      </c>
      <c r="F52" s="9">
        <f t="shared" si="0"/>
        <v>1250</v>
      </c>
      <c r="G52" s="9">
        <v>5000</v>
      </c>
      <c r="H52" s="18"/>
    </row>
    <row r="53" spans="1:8" x14ac:dyDescent="0.25">
      <c r="A53" s="5" t="s">
        <v>47</v>
      </c>
      <c r="B53" s="5">
        <v>32241</v>
      </c>
      <c r="C53" s="8" t="s">
        <v>175</v>
      </c>
      <c r="D53" s="16" t="s">
        <v>163</v>
      </c>
      <c r="E53" s="15">
        <v>5000</v>
      </c>
      <c r="F53" s="9">
        <f t="shared" si="0"/>
        <v>6250</v>
      </c>
      <c r="G53" s="9"/>
      <c r="H53" s="18"/>
    </row>
    <row r="54" spans="1:8" x14ac:dyDescent="0.25">
      <c r="A54" s="5" t="s">
        <v>48</v>
      </c>
      <c r="B54" s="5">
        <v>32241</v>
      </c>
      <c r="C54" s="8" t="s">
        <v>131</v>
      </c>
      <c r="D54" s="16" t="s">
        <v>163</v>
      </c>
      <c r="E54" s="15">
        <v>1000</v>
      </c>
      <c r="F54" s="9">
        <f t="shared" si="0"/>
        <v>1250</v>
      </c>
      <c r="G54" s="9"/>
      <c r="H54" s="18"/>
    </row>
    <row r="55" spans="1:8" x14ac:dyDescent="0.25">
      <c r="A55" s="5" t="s">
        <v>49</v>
      </c>
      <c r="B55" s="5">
        <v>32241</v>
      </c>
      <c r="C55" s="8" t="s">
        <v>136</v>
      </c>
      <c r="D55" s="16" t="s">
        <v>163</v>
      </c>
      <c r="E55" s="15">
        <v>1000</v>
      </c>
      <c r="F55" s="9">
        <f t="shared" si="0"/>
        <v>1250</v>
      </c>
      <c r="G55" s="9">
        <v>10000</v>
      </c>
      <c r="H55" s="18"/>
    </row>
    <row r="56" spans="1:8" x14ac:dyDescent="0.25">
      <c r="A56" s="5" t="s">
        <v>50</v>
      </c>
      <c r="B56" s="5">
        <v>32241</v>
      </c>
      <c r="C56" s="8" t="s">
        <v>137</v>
      </c>
      <c r="D56" s="16" t="s">
        <v>163</v>
      </c>
      <c r="E56" s="15">
        <v>2000</v>
      </c>
      <c r="F56" s="9">
        <f t="shared" si="0"/>
        <v>2500</v>
      </c>
      <c r="G56" s="9">
        <v>5000</v>
      </c>
      <c r="H56" s="18"/>
    </row>
    <row r="57" spans="1:8" x14ac:dyDescent="0.25">
      <c r="A57" s="5" t="s">
        <v>51</v>
      </c>
      <c r="B57" s="5">
        <v>32241</v>
      </c>
      <c r="C57" s="8" t="s">
        <v>138</v>
      </c>
      <c r="D57" s="16" t="s">
        <v>163</v>
      </c>
      <c r="E57" s="15">
        <v>1000</v>
      </c>
      <c r="F57" s="9">
        <f t="shared" si="0"/>
        <v>1250</v>
      </c>
      <c r="G57" s="9"/>
      <c r="H57" s="18"/>
    </row>
    <row r="58" spans="1:8" x14ac:dyDescent="0.25">
      <c r="A58" s="5" t="s">
        <v>52</v>
      </c>
      <c r="B58" s="5">
        <v>32241</v>
      </c>
      <c r="C58" s="8" t="s">
        <v>139</v>
      </c>
      <c r="D58" s="16" t="s">
        <v>163</v>
      </c>
      <c r="E58" s="15">
        <v>2000</v>
      </c>
      <c r="F58" s="9">
        <f t="shared" si="0"/>
        <v>2500</v>
      </c>
      <c r="G58" s="9">
        <v>5000</v>
      </c>
      <c r="H58" s="18"/>
    </row>
    <row r="59" spans="1:8" x14ac:dyDescent="0.25">
      <c r="A59" s="5" t="s">
        <v>53</v>
      </c>
      <c r="B59" s="5">
        <v>32241</v>
      </c>
      <c r="C59" s="8" t="s">
        <v>185</v>
      </c>
      <c r="D59" s="16" t="s">
        <v>163</v>
      </c>
      <c r="E59" s="15">
        <v>2000</v>
      </c>
      <c r="F59" s="9">
        <f t="shared" si="0"/>
        <v>2500</v>
      </c>
      <c r="G59" s="9"/>
      <c r="H59" s="18"/>
    </row>
    <row r="60" spans="1:8" x14ac:dyDescent="0.25">
      <c r="A60" s="5" t="s">
        <v>54</v>
      </c>
      <c r="B60" s="5">
        <v>32241</v>
      </c>
      <c r="C60" s="8" t="s">
        <v>140</v>
      </c>
      <c r="D60" s="16" t="s">
        <v>163</v>
      </c>
      <c r="E60" s="15">
        <v>1000</v>
      </c>
      <c r="F60" s="9">
        <f t="shared" si="0"/>
        <v>1250</v>
      </c>
      <c r="G60" s="9">
        <v>5000</v>
      </c>
      <c r="H60" s="18"/>
    </row>
    <row r="61" spans="1:8" x14ac:dyDescent="0.25">
      <c r="A61" s="5" t="s">
        <v>55</v>
      </c>
      <c r="B61" s="5">
        <v>32241</v>
      </c>
      <c r="C61" s="8" t="s">
        <v>141</v>
      </c>
      <c r="D61" s="16" t="s">
        <v>163</v>
      </c>
      <c r="E61" s="15">
        <v>1000</v>
      </c>
      <c r="F61" s="9">
        <f t="shared" si="0"/>
        <v>1250</v>
      </c>
      <c r="G61" s="9">
        <v>5000</v>
      </c>
      <c r="H61" s="18"/>
    </row>
    <row r="62" spans="1:8" x14ac:dyDescent="0.25">
      <c r="A62" s="5"/>
      <c r="B62" s="27">
        <v>3232</v>
      </c>
      <c r="C62" s="13" t="s">
        <v>159</v>
      </c>
      <c r="D62" s="21"/>
      <c r="E62" s="7">
        <f>SUM(E63)</f>
        <v>10000</v>
      </c>
      <c r="F62" s="7">
        <f>SUM(F63)</f>
        <v>12500</v>
      </c>
      <c r="G62" s="7">
        <f>SUM(G63)</f>
        <v>47240</v>
      </c>
      <c r="H62" s="18"/>
    </row>
    <row r="63" spans="1:8" x14ac:dyDescent="0.25">
      <c r="A63" s="5" t="s">
        <v>56</v>
      </c>
      <c r="B63" s="22">
        <v>32321</v>
      </c>
      <c r="C63" s="8" t="s">
        <v>160</v>
      </c>
      <c r="D63" s="16" t="s">
        <v>163</v>
      </c>
      <c r="E63" s="9">
        <v>10000</v>
      </c>
      <c r="F63" s="9">
        <f t="shared" ref="F63" si="1">SUM(E63*0.25+E63)</f>
        <v>12500</v>
      </c>
      <c r="G63" s="9">
        <v>47240</v>
      </c>
      <c r="H63" s="18"/>
    </row>
    <row r="64" spans="1:8" x14ac:dyDescent="0.25">
      <c r="A64" s="5"/>
      <c r="B64" s="27">
        <v>3233</v>
      </c>
      <c r="C64" s="11" t="s">
        <v>119</v>
      </c>
      <c r="D64" s="19"/>
      <c r="E64" s="7">
        <f>SUM(E65:E65)</f>
        <v>4000</v>
      </c>
      <c r="F64" s="7">
        <f>SUM(F65:F65)</f>
        <v>5000</v>
      </c>
      <c r="G64" s="7">
        <f>SUM(G65:G65)</f>
        <v>0</v>
      </c>
      <c r="H64" s="18"/>
    </row>
    <row r="65" spans="1:8" x14ac:dyDescent="0.25">
      <c r="A65" s="5" t="s">
        <v>57</v>
      </c>
      <c r="B65" s="5">
        <v>32331</v>
      </c>
      <c r="C65" s="8" t="s">
        <v>186</v>
      </c>
      <c r="D65" s="16" t="s">
        <v>163</v>
      </c>
      <c r="E65" s="9">
        <v>4000</v>
      </c>
      <c r="F65" s="9">
        <f t="shared" ref="F65" si="2">SUM(E65*0.25+E65)</f>
        <v>5000</v>
      </c>
      <c r="G65" s="9"/>
      <c r="H65" s="18"/>
    </row>
    <row r="66" spans="1:8" x14ac:dyDescent="0.25">
      <c r="A66" s="5"/>
      <c r="B66" s="27">
        <v>3234</v>
      </c>
      <c r="C66" s="11" t="s">
        <v>16</v>
      </c>
      <c r="D66" s="19"/>
      <c r="E66" s="7">
        <f>SUM(E67:E70)</f>
        <v>42000</v>
      </c>
      <c r="F66" s="7">
        <f>SUM(F67:F70)</f>
        <v>52500</v>
      </c>
      <c r="G66" s="7">
        <f>SUM(G67:G70)</f>
        <v>0</v>
      </c>
      <c r="H66" s="18"/>
    </row>
    <row r="67" spans="1:8" x14ac:dyDescent="0.25">
      <c r="A67" s="5" t="s">
        <v>58</v>
      </c>
      <c r="B67" s="5">
        <v>32341</v>
      </c>
      <c r="C67" s="14" t="s">
        <v>142</v>
      </c>
      <c r="D67" s="18" t="s">
        <v>162</v>
      </c>
      <c r="E67" s="15">
        <v>20000</v>
      </c>
      <c r="F67" s="9">
        <f t="shared" ref="F67:F70" si="3">SUM(E67*0.25+E67)</f>
        <v>25000</v>
      </c>
      <c r="G67" s="9"/>
      <c r="H67" s="18" t="s">
        <v>165</v>
      </c>
    </row>
    <row r="68" spans="1:8" x14ac:dyDescent="0.25">
      <c r="A68" s="5" t="s">
        <v>59</v>
      </c>
      <c r="B68" s="5">
        <v>32342</v>
      </c>
      <c r="C68" s="14" t="s">
        <v>143</v>
      </c>
      <c r="D68" s="18" t="s">
        <v>162</v>
      </c>
      <c r="E68" s="15">
        <v>10000</v>
      </c>
      <c r="F68" s="9">
        <f t="shared" si="3"/>
        <v>12500</v>
      </c>
      <c r="G68" s="9"/>
      <c r="H68" s="18" t="s">
        <v>165</v>
      </c>
    </row>
    <row r="69" spans="1:8" x14ac:dyDescent="0.25">
      <c r="A69" s="5" t="s">
        <v>60</v>
      </c>
      <c r="B69" s="5">
        <v>32343</v>
      </c>
      <c r="C69" s="8" t="s">
        <v>93</v>
      </c>
      <c r="D69" s="18" t="s">
        <v>162</v>
      </c>
      <c r="E69" s="15">
        <v>2000</v>
      </c>
      <c r="F69" s="9">
        <f t="shared" si="3"/>
        <v>2500</v>
      </c>
      <c r="G69" s="9"/>
      <c r="H69" s="18" t="s">
        <v>165</v>
      </c>
    </row>
    <row r="70" spans="1:8" x14ac:dyDescent="0.25">
      <c r="A70" s="5" t="s">
        <v>61</v>
      </c>
      <c r="B70" s="5">
        <v>32344</v>
      </c>
      <c r="C70" s="8" t="s">
        <v>144</v>
      </c>
      <c r="D70" s="18" t="s">
        <v>162</v>
      </c>
      <c r="E70" s="15">
        <v>10000</v>
      </c>
      <c r="F70" s="9">
        <f t="shared" si="3"/>
        <v>12500</v>
      </c>
      <c r="G70" s="9"/>
      <c r="H70" s="18" t="s">
        <v>165</v>
      </c>
    </row>
    <row r="71" spans="1:8" x14ac:dyDescent="0.25">
      <c r="A71" s="5"/>
      <c r="B71" s="27">
        <v>3236</v>
      </c>
      <c r="C71" s="6" t="s">
        <v>110</v>
      </c>
      <c r="D71" s="17"/>
      <c r="E71" s="7">
        <f>SUM(E72)</f>
        <v>13500</v>
      </c>
      <c r="F71" s="7">
        <f>SUM(F72)</f>
        <v>16875</v>
      </c>
      <c r="G71" s="7">
        <f>SUM(G72)</f>
        <v>0</v>
      </c>
      <c r="H71" s="18"/>
    </row>
    <row r="72" spans="1:8" x14ac:dyDescent="0.25">
      <c r="A72" s="5" t="s">
        <v>62</v>
      </c>
      <c r="B72" s="5">
        <v>32361</v>
      </c>
      <c r="C72" s="8" t="s">
        <v>94</v>
      </c>
      <c r="D72" s="18" t="s">
        <v>162</v>
      </c>
      <c r="E72" s="9">
        <v>13500</v>
      </c>
      <c r="F72" s="9">
        <f t="shared" ref="F72" si="4">SUM(E72*0.25+E72)</f>
        <v>16875</v>
      </c>
      <c r="G72" s="9"/>
      <c r="H72" s="18" t="s">
        <v>165</v>
      </c>
    </row>
    <row r="73" spans="1:8" x14ac:dyDescent="0.25">
      <c r="A73" s="5"/>
      <c r="B73" s="27">
        <v>3237</v>
      </c>
      <c r="C73" s="6" t="s">
        <v>124</v>
      </c>
      <c r="D73" s="17"/>
      <c r="E73" s="7">
        <f>SUM(E74:E75)</f>
        <v>2000</v>
      </c>
      <c r="F73" s="7">
        <f>SUM(F74:F75)</f>
        <v>2500</v>
      </c>
      <c r="G73" s="7">
        <f>SUM(G74:G75)</f>
        <v>0</v>
      </c>
      <c r="H73" s="18"/>
    </row>
    <row r="74" spans="1:8" x14ac:dyDescent="0.25">
      <c r="A74" s="5" t="s">
        <v>63</v>
      </c>
      <c r="B74" s="5">
        <v>32372</v>
      </c>
      <c r="C74" s="8" t="s">
        <v>120</v>
      </c>
      <c r="D74" s="18" t="s">
        <v>162</v>
      </c>
      <c r="E74" s="9">
        <v>1000</v>
      </c>
      <c r="F74" s="9">
        <f t="shared" ref="F74:F75" si="5">SUM(E74*0.25+E74)</f>
        <v>1250</v>
      </c>
      <c r="G74" s="9"/>
      <c r="H74" s="33" t="s">
        <v>165</v>
      </c>
    </row>
    <row r="75" spans="1:8" x14ac:dyDescent="0.25">
      <c r="A75" s="5" t="s">
        <v>64</v>
      </c>
      <c r="B75" s="5">
        <v>32373</v>
      </c>
      <c r="C75" s="8" t="s">
        <v>95</v>
      </c>
      <c r="D75" s="18" t="s">
        <v>162</v>
      </c>
      <c r="E75" s="9">
        <v>1000</v>
      </c>
      <c r="F75" s="9">
        <f t="shared" si="5"/>
        <v>1250</v>
      </c>
      <c r="G75" s="9"/>
      <c r="H75" s="18" t="s">
        <v>165</v>
      </c>
    </row>
    <row r="76" spans="1:8" x14ac:dyDescent="0.25">
      <c r="A76" s="5"/>
      <c r="B76" s="27">
        <v>3238</v>
      </c>
      <c r="C76" s="11" t="s">
        <v>17</v>
      </c>
      <c r="D76" s="19"/>
      <c r="E76" s="7">
        <f>SUM(E77)</f>
        <v>10000</v>
      </c>
      <c r="F76" s="7">
        <f>SUM(F77)</f>
        <v>12500</v>
      </c>
      <c r="G76" s="7">
        <f>SUM(G77)</f>
        <v>0</v>
      </c>
      <c r="H76" s="18"/>
    </row>
    <row r="77" spans="1:8" x14ac:dyDescent="0.25">
      <c r="A77" s="5" t="s">
        <v>65</v>
      </c>
      <c r="B77" s="5">
        <v>32381</v>
      </c>
      <c r="C77" s="8" t="s">
        <v>145</v>
      </c>
      <c r="D77" s="18" t="s">
        <v>162</v>
      </c>
      <c r="E77" s="9">
        <v>10000</v>
      </c>
      <c r="F77" s="9">
        <f t="shared" ref="F77" si="6">SUM(E77*0.25+E77)</f>
        <v>12500</v>
      </c>
      <c r="G77" s="9"/>
      <c r="H77" s="18" t="s">
        <v>165</v>
      </c>
    </row>
    <row r="78" spans="1:8" x14ac:dyDescent="0.25">
      <c r="A78" s="5"/>
      <c r="B78" s="27">
        <v>3239</v>
      </c>
      <c r="C78" s="11" t="s">
        <v>18</v>
      </c>
      <c r="D78" s="19"/>
      <c r="E78" s="7">
        <f>SUM(E79:E84)</f>
        <v>12000</v>
      </c>
      <c r="F78" s="7">
        <f>SUM(F79:F84)</f>
        <v>15000</v>
      </c>
      <c r="G78" s="7">
        <f>SUM(G79:G84)</f>
        <v>0</v>
      </c>
      <c r="H78" s="18"/>
    </row>
    <row r="79" spans="1:8" x14ac:dyDescent="0.25">
      <c r="A79" s="5" t="s">
        <v>66</v>
      </c>
      <c r="B79" s="5">
        <v>32391</v>
      </c>
      <c r="C79" s="8" t="s">
        <v>96</v>
      </c>
      <c r="D79" s="16" t="s">
        <v>163</v>
      </c>
      <c r="E79" s="32">
        <v>2000</v>
      </c>
      <c r="F79" s="9">
        <f t="shared" ref="F79:F84" si="7">SUM(E79*0.25+E79)</f>
        <v>2500</v>
      </c>
      <c r="G79" s="9"/>
      <c r="H79" s="33"/>
    </row>
    <row r="80" spans="1:8" x14ac:dyDescent="0.25">
      <c r="A80" s="5" t="s">
        <v>67</v>
      </c>
      <c r="B80" s="5">
        <v>32393</v>
      </c>
      <c r="C80" s="8" t="s">
        <v>132</v>
      </c>
      <c r="D80" s="16" t="s">
        <v>163</v>
      </c>
      <c r="E80" s="32">
        <v>1000</v>
      </c>
      <c r="F80" s="9">
        <f t="shared" si="7"/>
        <v>1250</v>
      </c>
      <c r="G80" s="9"/>
      <c r="H80" s="33"/>
    </row>
    <row r="81" spans="1:9" x14ac:dyDescent="0.25">
      <c r="A81" s="5" t="s">
        <v>68</v>
      </c>
      <c r="B81" s="5">
        <v>32399</v>
      </c>
      <c r="C81" s="8" t="s">
        <v>133</v>
      </c>
      <c r="D81" s="18" t="s">
        <v>162</v>
      </c>
      <c r="E81" s="32">
        <v>5000</v>
      </c>
      <c r="F81" s="9">
        <f t="shared" si="7"/>
        <v>6250</v>
      </c>
      <c r="G81" s="9"/>
      <c r="H81" s="18" t="s">
        <v>165</v>
      </c>
    </row>
    <row r="82" spans="1:9" x14ac:dyDescent="0.25">
      <c r="A82" s="5" t="s">
        <v>69</v>
      </c>
      <c r="B82" s="5">
        <v>32399</v>
      </c>
      <c r="C82" s="8" t="s">
        <v>134</v>
      </c>
      <c r="D82" s="18" t="s">
        <v>162</v>
      </c>
      <c r="E82" s="32">
        <v>2000</v>
      </c>
      <c r="F82" s="9">
        <f t="shared" si="7"/>
        <v>2500</v>
      </c>
      <c r="G82" s="9"/>
      <c r="H82" s="18" t="s">
        <v>165</v>
      </c>
    </row>
    <row r="83" spans="1:9" x14ac:dyDescent="0.25">
      <c r="A83" s="5" t="s">
        <v>70</v>
      </c>
      <c r="B83" s="5">
        <v>32399</v>
      </c>
      <c r="C83" s="8" t="s">
        <v>135</v>
      </c>
      <c r="D83" s="18" t="s">
        <v>162</v>
      </c>
      <c r="E83" s="32">
        <v>1000</v>
      </c>
      <c r="F83" s="9">
        <f t="shared" si="7"/>
        <v>1250</v>
      </c>
      <c r="G83" s="9"/>
      <c r="H83" s="18" t="s">
        <v>165</v>
      </c>
    </row>
    <row r="84" spans="1:9" x14ac:dyDescent="0.25">
      <c r="A84" s="5" t="s">
        <v>71</v>
      </c>
      <c r="B84" s="5">
        <v>32399</v>
      </c>
      <c r="C84" s="8" t="s">
        <v>187</v>
      </c>
      <c r="D84" s="16" t="s">
        <v>163</v>
      </c>
      <c r="E84" s="32">
        <v>1000</v>
      </c>
      <c r="F84" s="9">
        <f t="shared" si="7"/>
        <v>1250</v>
      </c>
      <c r="G84" s="9"/>
      <c r="H84" s="18"/>
    </row>
    <row r="85" spans="1:9" x14ac:dyDescent="0.25">
      <c r="A85" s="5"/>
      <c r="B85" s="27">
        <v>3291</v>
      </c>
      <c r="C85" s="6" t="s">
        <v>21</v>
      </c>
      <c r="D85" s="17"/>
      <c r="E85" s="7">
        <f>SUM(E86)</f>
        <v>20000</v>
      </c>
      <c r="F85" s="7">
        <f>SUM(F86)</f>
        <v>20000</v>
      </c>
      <c r="G85" s="7">
        <f>SUM(G86)</f>
        <v>0</v>
      </c>
      <c r="H85" s="18"/>
    </row>
    <row r="86" spans="1:9" x14ac:dyDescent="0.25">
      <c r="A86" s="5" t="s">
        <v>72</v>
      </c>
      <c r="B86" s="5">
        <v>32911</v>
      </c>
      <c r="C86" s="8" t="s">
        <v>97</v>
      </c>
      <c r="D86" s="16"/>
      <c r="E86" s="9">
        <v>20000</v>
      </c>
      <c r="F86" s="9">
        <v>20000</v>
      </c>
      <c r="G86" s="9"/>
      <c r="H86" s="18"/>
      <c r="I86" s="47"/>
    </row>
    <row r="87" spans="1:9" x14ac:dyDescent="0.25">
      <c r="A87" s="5"/>
      <c r="B87" s="27">
        <v>3292</v>
      </c>
      <c r="C87" s="6" t="s">
        <v>20</v>
      </c>
      <c r="D87" s="17"/>
      <c r="E87" s="7">
        <f>SUM(E88:E88)</f>
        <v>2000</v>
      </c>
      <c r="F87" s="7">
        <f>SUM(F88:F88)</f>
        <v>2500</v>
      </c>
      <c r="G87" s="7">
        <f>SUM(G88:G88)</f>
        <v>0</v>
      </c>
      <c r="H87" s="18"/>
    </row>
    <row r="88" spans="1:9" x14ac:dyDescent="0.25">
      <c r="A88" s="5" t="s">
        <v>73</v>
      </c>
      <c r="B88" s="5">
        <v>32922</v>
      </c>
      <c r="C88" s="8" t="s">
        <v>171</v>
      </c>
      <c r="D88" s="18" t="s">
        <v>162</v>
      </c>
      <c r="E88" s="9">
        <v>2000</v>
      </c>
      <c r="F88" s="9">
        <f t="shared" ref="F88" si="8">SUM(E88*0.25+E88)</f>
        <v>2500</v>
      </c>
      <c r="G88" s="9"/>
      <c r="H88" s="18" t="s">
        <v>165</v>
      </c>
    </row>
    <row r="89" spans="1:9" x14ac:dyDescent="0.25">
      <c r="A89" s="5"/>
      <c r="B89" s="27">
        <v>3293</v>
      </c>
      <c r="C89" s="11" t="s">
        <v>19</v>
      </c>
      <c r="D89" s="19"/>
      <c r="E89" s="7">
        <f>SUM(E90:E90)</f>
        <v>1000</v>
      </c>
      <c r="F89" s="7">
        <f>SUM(F90:F90)</f>
        <v>1250</v>
      </c>
      <c r="G89" s="7">
        <f>SUM(G90:G90)</f>
        <v>0</v>
      </c>
      <c r="H89" s="18"/>
    </row>
    <row r="90" spans="1:9" x14ac:dyDescent="0.25">
      <c r="A90" s="5" t="s">
        <v>74</v>
      </c>
      <c r="B90" s="5">
        <v>32931</v>
      </c>
      <c r="C90" s="14" t="s">
        <v>109</v>
      </c>
      <c r="D90" s="16" t="s">
        <v>163</v>
      </c>
      <c r="E90" s="9">
        <v>1000</v>
      </c>
      <c r="F90" s="9">
        <f t="shared" ref="F90" si="9">SUM(E90*0.25+E90)</f>
        <v>1250</v>
      </c>
      <c r="G90" s="9"/>
      <c r="H90" s="33"/>
    </row>
    <row r="91" spans="1:9" x14ac:dyDescent="0.25">
      <c r="A91" s="5"/>
      <c r="B91" s="27">
        <v>3299</v>
      </c>
      <c r="C91" s="6" t="s">
        <v>121</v>
      </c>
      <c r="D91" s="17"/>
      <c r="E91" s="7">
        <f>SUM(E92:E93)</f>
        <v>10000</v>
      </c>
      <c r="F91" s="7">
        <f>SUM(F92:F93)</f>
        <v>12500</v>
      </c>
      <c r="G91" s="7">
        <f>SUM(G92:G93)</f>
        <v>0</v>
      </c>
      <c r="H91" s="33"/>
    </row>
    <row r="92" spans="1:9" x14ac:dyDescent="0.25">
      <c r="A92" s="5" t="s">
        <v>75</v>
      </c>
      <c r="B92" s="5">
        <v>32991</v>
      </c>
      <c r="C92" s="8" t="s">
        <v>181</v>
      </c>
      <c r="D92" s="16" t="s">
        <v>163</v>
      </c>
      <c r="E92" s="9">
        <v>5000</v>
      </c>
      <c r="F92" s="9">
        <f t="shared" ref="F92:F93" si="10">SUM(E92*0.25+E92)</f>
        <v>6250</v>
      </c>
      <c r="G92" s="9"/>
      <c r="H92" s="33"/>
    </row>
    <row r="93" spans="1:9" x14ac:dyDescent="0.25">
      <c r="A93" s="5" t="s">
        <v>76</v>
      </c>
      <c r="B93" s="5">
        <v>32999</v>
      </c>
      <c r="C93" s="8" t="s">
        <v>182</v>
      </c>
      <c r="D93" s="16" t="s">
        <v>163</v>
      </c>
      <c r="E93" s="9">
        <v>5000</v>
      </c>
      <c r="F93" s="9">
        <f t="shared" si="10"/>
        <v>6250</v>
      </c>
      <c r="G93" s="9"/>
      <c r="H93" s="33"/>
    </row>
    <row r="94" spans="1:9" x14ac:dyDescent="0.25">
      <c r="A94" s="5"/>
      <c r="B94" s="27">
        <v>3431</v>
      </c>
      <c r="C94" s="24" t="s">
        <v>169</v>
      </c>
      <c r="D94" s="20"/>
      <c r="E94" s="7">
        <f>SUM(E95:E97)</f>
        <v>13000</v>
      </c>
      <c r="F94" s="7">
        <f>SUM(F95:F97)</f>
        <v>16250</v>
      </c>
      <c r="G94" s="7">
        <f>SUM(G95:G97)</f>
        <v>0</v>
      </c>
      <c r="H94" s="18"/>
    </row>
    <row r="95" spans="1:9" x14ac:dyDescent="0.25">
      <c r="A95" s="5" t="s">
        <v>77</v>
      </c>
      <c r="B95" s="5">
        <v>34312</v>
      </c>
      <c r="C95" s="8" t="s">
        <v>98</v>
      </c>
      <c r="D95" s="18" t="s">
        <v>162</v>
      </c>
      <c r="E95" s="9">
        <v>3000</v>
      </c>
      <c r="F95" s="9">
        <f t="shared" ref="F95:F97" si="11">SUM(E95*0.25+E95)</f>
        <v>3750</v>
      </c>
      <c r="G95" s="9"/>
      <c r="H95" s="18" t="s">
        <v>165</v>
      </c>
    </row>
    <row r="96" spans="1:9" x14ac:dyDescent="0.25">
      <c r="A96" s="5" t="s">
        <v>78</v>
      </c>
      <c r="B96" s="5">
        <v>34331</v>
      </c>
      <c r="C96" s="8" t="s">
        <v>170</v>
      </c>
      <c r="D96" s="18"/>
      <c r="E96" s="9">
        <v>5000</v>
      </c>
      <c r="F96" s="9">
        <f t="shared" si="11"/>
        <v>6250</v>
      </c>
      <c r="G96" s="9"/>
      <c r="H96" s="18"/>
    </row>
    <row r="97" spans="1:9" x14ac:dyDescent="0.25">
      <c r="A97" s="5" t="s">
        <v>79</v>
      </c>
      <c r="B97" s="5">
        <v>34341</v>
      </c>
      <c r="C97" s="8" t="s">
        <v>188</v>
      </c>
      <c r="D97" s="18"/>
      <c r="E97" s="9">
        <v>5000</v>
      </c>
      <c r="F97" s="9">
        <f t="shared" si="11"/>
        <v>6250</v>
      </c>
      <c r="G97" s="9"/>
      <c r="H97" s="18"/>
    </row>
    <row r="98" spans="1:9" x14ac:dyDescent="0.25">
      <c r="A98" s="5"/>
      <c r="B98" s="27">
        <v>4221</v>
      </c>
      <c r="C98" s="23" t="s">
        <v>101</v>
      </c>
      <c r="D98" s="19"/>
      <c r="E98" s="7">
        <f>SUM(E99:E103)</f>
        <v>65000</v>
      </c>
      <c r="F98" s="7">
        <f>SUM(F99:F103)</f>
        <v>81250</v>
      </c>
      <c r="G98" s="7">
        <f>SUM(G99:G103)</f>
        <v>0</v>
      </c>
      <c r="H98" s="18"/>
    </row>
    <row r="99" spans="1:9" x14ac:dyDescent="0.25">
      <c r="A99" s="5" t="s">
        <v>102</v>
      </c>
      <c r="B99" s="5">
        <v>42211</v>
      </c>
      <c r="C99" s="8" t="s">
        <v>122</v>
      </c>
      <c r="D99" s="16" t="s">
        <v>163</v>
      </c>
      <c r="E99" s="32">
        <v>10000</v>
      </c>
      <c r="F99" s="9">
        <f t="shared" ref="F99:F103" si="12">SUM(E99*0.25+E99)</f>
        <v>12500</v>
      </c>
      <c r="G99" s="9"/>
      <c r="H99" s="18"/>
    </row>
    <row r="100" spans="1:9" x14ac:dyDescent="0.25">
      <c r="A100" s="5" t="s">
        <v>103</v>
      </c>
      <c r="B100" s="5">
        <v>42212</v>
      </c>
      <c r="C100" s="8" t="s">
        <v>99</v>
      </c>
      <c r="D100" s="16" t="s">
        <v>163</v>
      </c>
      <c r="E100" s="32">
        <v>10000</v>
      </c>
      <c r="F100" s="9">
        <f t="shared" si="12"/>
        <v>12500</v>
      </c>
      <c r="G100" s="9"/>
      <c r="H100" s="18"/>
    </row>
    <row r="101" spans="1:9" x14ac:dyDescent="0.25">
      <c r="A101" s="5" t="s">
        <v>104</v>
      </c>
      <c r="B101" s="5">
        <v>42212</v>
      </c>
      <c r="C101" s="8" t="s">
        <v>189</v>
      </c>
      <c r="D101" s="16" t="s">
        <v>163</v>
      </c>
      <c r="E101" s="32">
        <v>20000</v>
      </c>
      <c r="F101" s="9">
        <f t="shared" si="12"/>
        <v>25000</v>
      </c>
      <c r="G101" s="9"/>
      <c r="H101" s="18"/>
    </row>
    <row r="102" spans="1:9" x14ac:dyDescent="0.25">
      <c r="A102" s="5" t="s">
        <v>105</v>
      </c>
      <c r="B102" s="5">
        <v>42212</v>
      </c>
      <c r="C102" s="8" t="s">
        <v>190</v>
      </c>
      <c r="D102" s="16" t="s">
        <v>163</v>
      </c>
      <c r="E102" s="32">
        <v>15000</v>
      </c>
      <c r="F102" s="9">
        <f t="shared" si="12"/>
        <v>18750</v>
      </c>
      <c r="G102" s="9"/>
      <c r="H102" s="18"/>
    </row>
    <row r="103" spans="1:9" x14ac:dyDescent="0.25">
      <c r="A103" s="5" t="s">
        <v>106</v>
      </c>
      <c r="B103" s="5">
        <v>42212</v>
      </c>
      <c r="C103" s="8" t="s">
        <v>123</v>
      </c>
      <c r="D103" s="16" t="s">
        <v>163</v>
      </c>
      <c r="E103" s="32">
        <v>10000</v>
      </c>
      <c r="F103" s="9">
        <f t="shared" si="12"/>
        <v>12500</v>
      </c>
      <c r="G103" s="9"/>
      <c r="H103" s="18"/>
    </row>
    <row r="104" spans="1:9" x14ac:dyDescent="0.25">
      <c r="A104" s="5"/>
      <c r="B104" s="27">
        <v>4241</v>
      </c>
      <c r="C104" s="23" t="s">
        <v>107</v>
      </c>
      <c r="D104" s="17"/>
      <c r="E104" s="7">
        <f>SUM(E105:E105)</f>
        <v>10000</v>
      </c>
      <c r="F104" s="7">
        <f>SUM(F105:F105)</f>
        <v>12500</v>
      </c>
      <c r="G104" s="7">
        <f>SUM(G105:G105)</f>
        <v>0</v>
      </c>
      <c r="H104" s="18"/>
    </row>
    <row r="105" spans="1:9" x14ac:dyDescent="0.25">
      <c r="A105" s="5" t="s">
        <v>125</v>
      </c>
      <c r="B105" s="5">
        <v>42411</v>
      </c>
      <c r="C105" s="8" t="s">
        <v>100</v>
      </c>
      <c r="D105" s="16" t="s">
        <v>163</v>
      </c>
      <c r="E105" s="9">
        <v>10000</v>
      </c>
      <c r="F105" s="9">
        <f t="shared" ref="F105" si="13">SUM(E105*0.25+E105)</f>
        <v>12500</v>
      </c>
      <c r="G105" s="9"/>
      <c r="H105" s="18"/>
    </row>
    <row r="106" spans="1:9" ht="15.75" customHeight="1" x14ac:dyDescent="0.25">
      <c r="A106" s="2"/>
      <c r="B106" s="2"/>
      <c r="C106" s="2"/>
      <c r="D106" s="2"/>
      <c r="E106" s="2"/>
      <c r="F106" s="2"/>
      <c r="G106" s="2"/>
      <c r="H106" s="2"/>
    </row>
    <row r="107" spans="1:9" ht="9" customHeight="1" x14ac:dyDescent="0.25">
      <c r="A107" s="2" t="s">
        <v>161</v>
      </c>
      <c r="B107" s="2"/>
      <c r="C107" s="2"/>
      <c r="D107" s="2"/>
      <c r="E107" s="4"/>
      <c r="F107" s="4"/>
      <c r="G107" s="4"/>
      <c r="H107" s="2"/>
    </row>
    <row r="108" spans="1:9" ht="35.1" customHeight="1" x14ac:dyDescent="0.25">
      <c r="A108" s="35" t="s">
        <v>176</v>
      </c>
      <c r="B108" s="35"/>
      <c r="C108" s="35"/>
      <c r="D108" s="35"/>
      <c r="E108" s="35"/>
      <c r="F108" s="35"/>
      <c r="G108" s="35"/>
      <c r="H108" s="35"/>
      <c r="I108" s="28"/>
    </row>
    <row r="109" spans="1:9" ht="35.1" customHeight="1" x14ac:dyDescent="0.25">
      <c r="A109" s="35" t="s">
        <v>191</v>
      </c>
      <c r="B109" s="35"/>
      <c r="C109" s="35"/>
      <c r="D109" s="35"/>
      <c r="E109" s="35"/>
      <c r="F109" s="35"/>
      <c r="G109" s="35"/>
      <c r="H109" s="35"/>
      <c r="I109" s="28"/>
    </row>
    <row r="110" spans="1:9" ht="24.75" customHeight="1" x14ac:dyDescent="0.25">
      <c r="A110" s="35" t="s">
        <v>200</v>
      </c>
      <c r="B110" s="35"/>
      <c r="C110" s="35"/>
      <c r="D110" s="35"/>
      <c r="E110" s="35"/>
      <c r="F110" s="35"/>
      <c r="G110" s="35"/>
      <c r="H110" s="35"/>
      <c r="I110" s="35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</row>
    <row r="112" spans="1:9" x14ac:dyDescent="0.25">
      <c r="A112" s="2" t="s">
        <v>198</v>
      </c>
      <c r="B112" s="2"/>
      <c r="C112" s="2"/>
      <c r="D112" s="2"/>
      <c r="E112" s="4" t="s">
        <v>166</v>
      </c>
      <c r="F112" s="4"/>
      <c r="G112" s="4"/>
      <c r="H112" s="2"/>
    </row>
    <row r="113" spans="1:8" x14ac:dyDescent="0.25">
      <c r="A113" s="2"/>
      <c r="B113" s="2"/>
      <c r="C113" s="2"/>
      <c r="D113" s="2"/>
      <c r="E113" s="2"/>
      <c r="F113" s="2"/>
      <c r="G113" s="2"/>
      <c r="H113" s="2"/>
    </row>
    <row r="114" spans="1:8" x14ac:dyDescent="0.25">
      <c r="A114" s="2"/>
      <c r="B114" s="2"/>
      <c r="C114" s="2"/>
      <c r="D114" s="2"/>
      <c r="E114" s="2" t="s">
        <v>167</v>
      </c>
      <c r="F114" s="2"/>
      <c r="G114" s="2"/>
      <c r="H114" s="2"/>
    </row>
    <row r="115" spans="1:8" x14ac:dyDescent="0.25">
      <c r="A115" s="2"/>
      <c r="B115" s="2"/>
      <c r="C115" s="2"/>
      <c r="D115" s="2"/>
      <c r="E115" s="2"/>
      <c r="F115" s="2"/>
      <c r="G115" s="2"/>
      <c r="H115" s="2"/>
    </row>
    <row r="116" spans="1:8" ht="15.75" x14ac:dyDescent="0.25">
      <c r="A116" s="1"/>
    </row>
  </sheetData>
  <mergeCells count="8">
    <mergeCell ref="A109:H109"/>
    <mergeCell ref="A110:I110"/>
    <mergeCell ref="A6:H6"/>
    <mergeCell ref="A7:H7"/>
    <mergeCell ref="I9:J11"/>
    <mergeCell ref="A33:A34"/>
    <mergeCell ref="D33:D35"/>
    <mergeCell ref="A108:H108"/>
  </mergeCells>
  <pageMargins left="0.70866141732283472" right="0.70866141732283472" top="0.59055118110236227" bottom="0.59055118110236227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PLAN ZA 2017</vt:lpstr>
      <vt:lpstr>rebalans</vt:lpstr>
      <vt:lpstr>rebalans (2)</vt:lpstr>
    </vt:vector>
  </TitlesOfParts>
  <Company>Srednja škola Sesvete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 Kontek</dc:creator>
  <cp:lastModifiedBy>Korisnik</cp:lastModifiedBy>
  <cp:lastPrinted>2017-07-05T09:35:56Z</cp:lastPrinted>
  <dcterms:created xsi:type="dcterms:W3CDTF">2010-11-16T11:37:17Z</dcterms:created>
  <dcterms:modified xsi:type="dcterms:W3CDTF">2017-07-05T09:36:02Z</dcterms:modified>
</cp:coreProperties>
</file>