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TROŠENJU SREDSTAVA\"/>
    </mc:Choice>
  </mc:AlternateContent>
  <bookViews>
    <workbookView xWindow="0" yWindow="0" windowWidth="28800" windowHeight="12030"/>
  </bookViews>
  <sheets>
    <sheet name="03-2024, Kategorija 1" sheetId="1" r:id="rId1"/>
    <sheet name="03-2024, Kategorija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A13" i="3"/>
  <c r="A9" i="3"/>
  <c r="A8" i="3"/>
  <c r="A7" i="3"/>
  <c r="D82" i="1"/>
  <c r="D91" i="1"/>
  <c r="D87" i="1"/>
  <c r="A10" i="3"/>
  <c r="D40" i="1" l="1"/>
  <c r="D34" i="1"/>
  <c r="D31" i="1"/>
  <c r="D20" i="1"/>
  <c r="D17" i="1"/>
  <c r="D9" i="1"/>
  <c r="D62" i="1"/>
  <c r="D71" i="1"/>
  <c r="D51" i="1"/>
  <c r="D12" i="1"/>
  <c r="D45" i="1" l="1"/>
  <c r="D67" i="1" l="1"/>
</calcChain>
</file>

<file path=xl/sharedStrings.xml><?xml version="1.0" encoding="utf-8"?>
<sst xmlns="http://schemas.openxmlformats.org/spreadsheetml/2006/main" count="256" uniqueCount="116">
  <si>
    <t>GIMNAZIJA SESVETE</t>
  </si>
  <si>
    <t>BISTRIČKA 7, SESVETE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</si>
  <si>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</si>
  <si>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</si>
  <si>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</si>
  <si>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</si>
  <si>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</si>
  <si>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</si>
  <si>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</si>
  <si>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</si>
  <si>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ZAGREB</t>
  </si>
  <si>
    <t>ALFA-DATA d.o.o.</t>
  </si>
  <si>
    <t>OSIJEK</t>
  </si>
  <si>
    <t>HRVATSKA POŠTANSKA BANKA D.D.</t>
  </si>
  <si>
    <t>Hrvatski telekom d.d.</t>
  </si>
  <si>
    <t>VORTEX TECH, obrt za usluge</t>
  </si>
  <si>
    <t>Ukupno Hrvatski telekom d.d.</t>
  </si>
  <si>
    <t>Telemach Hrvatska d.o.o.</t>
  </si>
  <si>
    <t>GRAD ZAGREB - PROLAZNI RAČUN PRIHODA SUDIONIKA</t>
  </si>
  <si>
    <t>SESVETE</t>
  </si>
  <si>
    <t>Sveukupno</t>
  </si>
  <si>
    <t>3238 - Računalne usluge</t>
  </si>
  <si>
    <t>3211 - Službena putovanja</t>
  </si>
  <si>
    <t>3213 - Stručno usavršavanje zaposlenika</t>
  </si>
  <si>
    <t>3431 - Bankarske uslug i usluge platnog prometa</t>
  </si>
  <si>
    <t>3234 - Komunalne usluge</t>
  </si>
  <si>
    <t>3231 - Usluge telefona, pošte i prijevoza</t>
  </si>
  <si>
    <t>3212 - Naknada za prijevoz</t>
  </si>
  <si>
    <t>3132 - Doprinosi za obvezno zdravstveno osiguranje</t>
  </si>
  <si>
    <t>3121 - Ostali rashodi za zaposlene</t>
  </si>
  <si>
    <t>VODOOPSKRBA I ODVODNJA d.o.o.</t>
  </si>
  <si>
    <t>TK ELEVATOR EASTERN EUROPE GMBH</t>
  </si>
  <si>
    <t>MIBOR d.o.o.</t>
  </si>
  <si>
    <t>IBS TECH d.o.o.</t>
  </si>
  <si>
    <t>HEP-OPSKRBA d.o.o.</t>
  </si>
  <si>
    <t>HEP-PLIN d.o.o.</t>
  </si>
  <si>
    <t>ZAGREBAČKI HOLDIN PODRUŽNICA ČISTOĆA d.o.o.</t>
  </si>
  <si>
    <t>ČAKOVEC</t>
  </si>
  <si>
    <t>R-GLOBAL d.o.o.</t>
  </si>
  <si>
    <t>Ukupno VODOOPSKRBA I ODVODNJA d.o.o.</t>
  </si>
  <si>
    <t>EPP d.o.o.</t>
  </si>
  <si>
    <t>ART ZUMBIR d.o.o.</t>
  </si>
  <si>
    <t>INVENTIVNA RJEŠENJA d.o.o.</t>
  </si>
  <si>
    <t>ZAGREBAČKI ELEKTRIČNI TRAMVAJ d.o.o.</t>
  </si>
  <si>
    <t>FINA</t>
  </si>
  <si>
    <t>VELIKA GORICA</t>
  </si>
  <si>
    <t>3232 - Usluge tekućeg i investicijskog održavanja</t>
  </si>
  <si>
    <t>HRVATSKO UDRUŽENJE BIHEVIORALNO-KOGNITIVNE TERAPIJE</t>
  </si>
  <si>
    <t>3222 - Materijal i sirovine</t>
  </si>
  <si>
    <t>3239 - Ostale usluge</t>
  </si>
  <si>
    <t>3221 - Uredski materijal i ostali materijalni rashodi</t>
  </si>
  <si>
    <t>3223 - Energija</t>
  </si>
  <si>
    <t>3234 - komunalne usluge</t>
  </si>
  <si>
    <t>3299 - Ostali nespomenuti rashodi poslovanja</t>
  </si>
  <si>
    <t>DUGO SELO</t>
  </si>
  <si>
    <t>KERMEK d.o.o.</t>
  </si>
  <si>
    <t>4241 - Knjige</t>
  </si>
  <si>
    <t>SUNČANA VURA d.o.o.</t>
  </si>
  <si>
    <t>81240702858</t>
  </si>
  <si>
    <t>3241 - Naknade troškova osobama izvan radnog odnosa</t>
  </si>
  <si>
    <t>VARAŽDIN</t>
  </si>
  <si>
    <t>3293 - Reprezentacija</t>
  </si>
  <si>
    <t>KAUFLAND k.d.</t>
  </si>
  <si>
    <t>Ukupno KAUFLAND k.d.</t>
  </si>
  <si>
    <t>INFORMACIJA O TROŠENJU SREDSTAVA ZA travanj 2024.g.</t>
  </si>
  <si>
    <t>Sesvete, 17.05.2024.</t>
  </si>
  <si>
    <t>INFORMACIJA O TROŠENJU SREDSTAVA ZA travanj 2024.g</t>
  </si>
  <si>
    <t>3224 - Materijal za tekuće i investicijsko održavanje</t>
  </si>
  <si>
    <t>HRVATSKA GEOLOŠKA LJETNA ŠKOLA</t>
  </si>
  <si>
    <t>NAKLADA LJEVAK d.o.o.</t>
  </si>
  <si>
    <t>MINIBUK d.o.o.</t>
  </si>
  <si>
    <t>OPTIMUS LAB d.o.o.</t>
  </si>
  <si>
    <t>ŠKOLSKA KNJIGA d.d.</t>
  </si>
  <si>
    <t>DAMIR ŠKARPA</t>
  </si>
  <si>
    <t>HP-HRVATSKA POŠTA d.d.</t>
  </si>
  <si>
    <t>UHSR</t>
  </si>
  <si>
    <t>BAUHAUS k.d.</t>
  </si>
  <si>
    <t>COPYREKLAM d.o.o.</t>
  </si>
  <si>
    <t>ZAPREŠIĆ</t>
  </si>
  <si>
    <t>GMG GRAF j.d.o.</t>
  </si>
  <si>
    <t>EKO DIMNJAK d.o.o:</t>
  </si>
  <si>
    <t>3433 - Zatezne kamate</t>
  </si>
  <si>
    <t>3222 - Uredski materijal i ostali materijalni rashodi</t>
  </si>
  <si>
    <t xml:space="preserve">MATICA HRVATSKA </t>
  </si>
  <si>
    <t>ERG d.o.o:</t>
  </si>
  <si>
    <t>E.S.K. d.o.o.</t>
  </si>
  <si>
    <t>SREĆKO TOURS d.o.o.</t>
  </si>
  <si>
    <t>VRBOVEC</t>
  </si>
  <si>
    <t>UREDSKI SISTEMI d.o.o.</t>
  </si>
  <si>
    <t>3225 - Materijal za tekuće i investicijsko održavanje</t>
  </si>
  <si>
    <t>Ukupno BUHAUS k.d.</t>
  </si>
  <si>
    <t>Ukupno HRVATSKA GEOLOŠKA LJETNA ŠKOLA</t>
  </si>
  <si>
    <t>OPTI PRINT ADRIA d.o.o.</t>
  </si>
  <si>
    <t>OPTI PRINt ADRIA d.o.o.</t>
  </si>
  <si>
    <t>Ukupno OPTI PRINT ADRIA d.o.o.</t>
  </si>
  <si>
    <t>Ukupno OPTIMUS LAB d.o.o.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</si>
  <si>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06135698286</t>
    </r>
  </si>
  <si>
    <t>HRVATSKI FERIJALNI I HOSTELSKI SAVEZ</t>
  </si>
  <si>
    <t>Ukupno HRVATSKI FERIJALNI I HOSTELSKI SAVEZ</t>
  </si>
  <si>
    <t>HRVATSKO MATEMATIČKO DRUŠTVO</t>
  </si>
  <si>
    <t>3239 -Ostale usluge</t>
  </si>
  <si>
    <t>Ukupno GMG GRAF j.d.o.</t>
  </si>
  <si>
    <t>Ukupno GRAD ZAGREB - PROLAZNI RAČUN PRIHODA SUDIONIKA</t>
  </si>
  <si>
    <t>Ukupno EPP d.o.o.</t>
  </si>
  <si>
    <t>Ukupno TK ELEVATOR EASTERN EUROPE GMBH</t>
  </si>
  <si>
    <t>Ukupno ZAGREBAČKI HOLDIN PODRUŽNICA ČISTOĆA d.o.o.</t>
  </si>
  <si>
    <t>CHIPOTEKA</t>
  </si>
  <si>
    <t>UBER</t>
  </si>
  <si>
    <t>CVJEĆARNA "ARALIJA"</t>
  </si>
  <si>
    <t>M.M.K. Parking d.o.o.</t>
  </si>
  <si>
    <t>KONZUM Plus d.o.o.</t>
  </si>
  <si>
    <t>Ukupno CVJEĆARNA "ARALIJA"</t>
  </si>
  <si>
    <t>JM FlowerStorew, vl. Jasmina Martinović</t>
  </si>
  <si>
    <t>12863227477</t>
  </si>
  <si>
    <t>3291 - Naknade za rad predstavničkih i izvršnih tijela, povjerenstva i sl.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</si>
  <si>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01605259139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</si>
</sst>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4" borderId="2" xfId="0" applyNumberFormat="1" applyFill="1" applyBorder="1" applyAlignment="1"/>
    <xf numFmtId="164" fontId="0" fillId="4" borderId="4" xfId="0" applyNumberFormat="1" applyFill="1" applyBorder="1" applyAlignment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164" fontId="0" fillId="3" borderId="1" xfId="0" applyNumberFormat="1" applyFill="1" applyBorder="1"/>
    <xf numFmtId="0" fontId="0" fillId="5" borderId="0" xfId="0" applyFill="1"/>
    <xf numFmtId="4" fontId="0" fillId="5" borderId="0" xfId="0" applyNumberFormat="1" applyFill="1" applyAlignment="1">
      <alignment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0" fontId="0" fillId="2" borderId="6" xfId="0" applyFill="1" applyBorder="1"/>
    <xf numFmtId="49" fontId="0" fillId="2" borderId="1" xfId="0" applyNumberFormat="1" applyFill="1" applyBorder="1" applyAlignment="1">
      <alignment horizontal="right"/>
    </xf>
    <xf numFmtId="0" fontId="0" fillId="4" borderId="4" xfId="0" applyFill="1" applyBorder="1" applyAlignment="1">
      <alignment wrapText="1"/>
    </xf>
    <xf numFmtId="164" fontId="0" fillId="4" borderId="2" xfId="0" applyNumberFormat="1" applyFill="1" applyBorder="1"/>
    <xf numFmtId="0" fontId="0" fillId="0" borderId="0" xfId="0" applyFill="1" applyBorder="1"/>
    <xf numFmtId="0" fontId="0" fillId="0" borderId="7" xfId="0" applyBorder="1"/>
    <xf numFmtId="0" fontId="0" fillId="2" borderId="8" xfId="0" applyFill="1" applyBorder="1"/>
    <xf numFmtId="0" fontId="0" fillId="2" borderId="5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0" xfId="0" applyFill="1"/>
    <xf numFmtId="164" fontId="0" fillId="2" borderId="1" xfId="0" applyNumberFormat="1" applyFill="1" applyBorder="1" applyAlignment="1"/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3"/>
  <sheetViews>
    <sheetView tabSelected="1" topLeftCell="A73" workbookViewId="0">
      <selection activeCell="K80" sqref="K80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3.85546875" customWidth="1"/>
  </cols>
  <sheetData>
    <row r="1" spans="1:5" x14ac:dyDescent="0.25">
      <c r="A1" s="56" t="s">
        <v>0</v>
      </c>
      <c r="B1" s="56"/>
      <c r="C1" s="56"/>
    </row>
    <row r="2" spans="1:5" x14ac:dyDescent="0.25">
      <c r="A2" s="57" t="s">
        <v>1</v>
      </c>
      <c r="B2" s="57"/>
      <c r="C2" s="57"/>
    </row>
    <row r="4" spans="1:5" x14ac:dyDescent="0.25">
      <c r="A4" s="58" t="s">
        <v>66</v>
      </c>
      <c r="B4" s="58"/>
      <c r="C4" s="58"/>
      <c r="D4" s="58"/>
      <c r="E4" s="58"/>
    </row>
    <row r="5" spans="1:5" x14ac:dyDescent="0.25">
      <c r="E5" t="s">
        <v>7</v>
      </c>
    </row>
    <row r="6" spans="1:5" ht="30" x14ac:dyDescent="0.25">
      <c r="A6" s="16" t="s">
        <v>2</v>
      </c>
      <c r="B6" s="16" t="s">
        <v>3</v>
      </c>
      <c r="C6" s="17" t="s">
        <v>4</v>
      </c>
      <c r="D6" s="17" t="s">
        <v>5</v>
      </c>
      <c r="E6" s="16" t="s">
        <v>6</v>
      </c>
    </row>
    <row r="7" spans="1:5" ht="30" customHeight="1" x14ac:dyDescent="0.25">
      <c r="A7" s="11" t="s">
        <v>76</v>
      </c>
      <c r="B7" s="24">
        <v>71642207963</v>
      </c>
      <c r="C7" s="24" t="s">
        <v>10</v>
      </c>
      <c r="D7" s="18">
        <v>202.01</v>
      </c>
      <c r="E7" s="44" t="s">
        <v>67</v>
      </c>
    </row>
    <row r="8" spans="1:5" ht="30" customHeight="1" x14ac:dyDescent="0.25">
      <c r="A8" s="11" t="s">
        <v>76</v>
      </c>
      <c r="B8" s="24">
        <v>71642207963</v>
      </c>
      <c r="C8" s="24" t="s">
        <v>10</v>
      </c>
      <c r="D8" s="18">
        <v>82.95</v>
      </c>
      <c r="E8" s="44" t="s">
        <v>89</v>
      </c>
    </row>
    <row r="9" spans="1:5" ht="30" customHeight="1" x14ac:dyDescent="0.25">
      <c r="A9" s="53" t="s">
        <v>90</v>
      </c>
      <c r="B9" s="54"/>
      <c r="C9" s="55"/>
      <c r="D9" s="31">
        <f>D7+D8</f>
        <v>284.95999999999998</v>
      </c>
      <c r="E9" s="30"/>
    </row>
    <row r="10" spans="1:5" ht="30" customHeight="1" x14ac:dyDescent="0.25">
      <c r="A10" s="11" t="s">
        <v>68</v>
      </c>
      <c r="B10" s="11">
        <v>50855885147</v>
      </c>
      <c r="C10" s="24" t="s">
        <v>10</v>
      </c>
      <c r="D10" s="18">
        <v>25</v>
      </c>
      <c r="E10" s="11" t="s">
        <v>23</v>
      </c>
    </row>
    <row r="11" spans="1:5" ht="30" customHeight="1" x14ac:dyDescent="0.25">
      <c r="A11" s="11" t="s">
        <v>68</v>
      </c>
      <c r="B11" s="24">
        <v>50855885147</v>
      </c>
      <c r="C11" s="24" t="s">
        <v>10</v>
      </c>
      <c r="D11" s="18">
        <v>25</v>
      </c>
      <c r="E11" s="11" t="s">
        <v>23</v>
      </c>
    </row>
    <row r="12" spans="1:5" ht="30" customHeight="1" x14ac:dyDescent="0.25">
      <c r="A12" s="53" t="s">
        <v>91</v>
      </c>
      <c r="B12" s="54"/>
      <c r="C12" s="55"/>
      <c r="D12" s="14">
        <f>D10+D11</f>
        <v>50</v>
      </c>
      <c r="E12" s="15"/>
    </row>
    <row r="13" spans="1:5" ht="30" customHeight="1" x14ac:dyDescent="0.25">
      <c r="A13" s="47" t="s">
        <v>69</v>
      </c>
      <c r="B13" s="41">
        <v>80364394364</v>
      </c>
      <c r="C13" s="26" t="s">
        <v>10</v>
      </c>
      <c r="D13" s="43">
        <v>14.31</v>
      </c>
      <c r="E13" s="43" t="s">
        <v>56</v>
      </c>
    </row>
    <row r="14" spans="1:5" ht="30" customHeight="1" x14ac:dyDescent="0.25">
      <c r="A14" s="47" t="s">
        <v>70</v>
      </c>
      <c r="B14" s="41">
        <v>73638149996</v>
      </c>
      <c r="C14" s="26" t="s">
        <v>10</v>
      </c>
      <c r="D14" s="43">
        <v>936.9</v>
      </c>
      <c r="E14" s="43" t="s">
        <v>53</v>
      </c>
    </row>
    <row r="15" spans="1:5" ht="30" customHeight="1" x14ac:dyDescent="0.25">
      <c r="A15" s="48" t="s">
        <v>92</v>
      </c>
      <c r="B15" s="45">
        <v>11469787133</v>
      </c>
      <c r="C15" s="24" t="s">
        <v>10</v>
      </c>
      <c r="D15" s="46">
        <v>41.48</v>
      </c>
      <c r="E15" s="46" t="s">
        <v>49</v>
      </c>
    </row>
    <row r="16" spans="1:5" ht="30" customHeight="1" x14ac:dyDescent="0.25">
      <c r="A16" s="48" t="s">
        <v>93</v>
      </c>
      <c r="B16" s="45">
        <v>11469787133</v>
      </c>
      <c r="C16" s="24" t="s">
        <v>10</v>
      </c>
      <c r="D16" s="46">
        <v>41.48</v>
      </c>
      <c r="E16" s="46" t="s">
        <v>49</v>
      </c>
    </row>
    <row r="17" spans="1:5" ht="30" customHeight="1" x14ac:dyDescent="0.25">
      <c r="A17" s="53" t="s">
        <v>94</v>
      </c>
      <c r="B17" s="54"/>
      <c r="C17" s="55"/>
      <c r="D17" s="31">
        <f>D15+D16</f>
        <v>82.96</v>
      </c>
      <c r="E17" s="30"/>
    </row>
    <row r="18" spans="1:5" ht="30" customHeight="1" x14ac:dyDescent="0.25">
      <c r="A18" s="48" t="s">
        <v>71</v>
      </c>
      <c r="B18" s="45">
        <v>71981294715</v>
      </c>
      <c r="C18" s="24" t="s">
        <v>37</v>
      </c>
      <c r="D18" s="46">
        <v>30</v>
      </c>
      <c r="E18" s="46" t="s">
        <v>21</v>
      </c>
    </row>
    <row r="19" spans="1:5" ht="30" customHeight="1" x14ac:dyDescent="0.25">
      <c r="A19" s="48" t="s">
        <v>71</v>
      </c>
      <c r="B19" s="45">
        <v>71981294715</v>
      </c>
      <c r="C19" s="24" t="s">
        <v>37</v>
      </c>
      <c r="D19" s="46">
        <v>30</v>
      </c>
      <c r="E19" s="46" t="s">
        <v>21</v>
      </c>
    </row>
    <row r="20" spans="1:5" ht="30" customHeight="1" x14ac:dyDescent="0.25">
      <c r="A20" s="53" t="s">
        <v>95</v>
      </c>
      <c r="B20" s="54"/>
      <c r="C20" s="55"/>
      <c r="D20" s="31">
        <f>D18+D19</f>
        <v>60</v>
      </c>
      <c r="E20" s="30"/>
    </row>
    <row r="21" spans="1:5" ht="30" customHeight="1" x14ac:dyDescent="0.25">
      <c r="A21" s="47" t="s">
        <v>72</v>
      </c>
      <c r="B21" s="41">
        <v>38967655335</v>
      </c>
      <c r="C21" s="26" t="s">
        <v>10</v>
      </c>
      <c r="D21" s="43">
        <v>9.89</v>
      </c>
      <c r="E21" s="43" t="s">
        <v>56</v>
      </c>
    </row>
    <row r="22" spans="1:5" ht="30" customHeight="1" x14ac:dyDescent="0.25">
      <c r="A22" s="47" t="s">
        <v>73</v>
      </c>
      <c r="B22" s="41">
        <v>82738559935</v>
      </c>
      <c r="C22" s="26" t="s">
        <v>10</v>
      </c>
      <c r="D22" s="43">
        <v>17.899999999999999</v>
      </c>
      <c r="E22" s="43" t="s">
        <v>56</v>
      </c>
    </row>
    <row r="23" spans="1:5" ht="30" customHeight="1" x14ac:dyDescent="0.25">
      <c r="A23" s="9" t="s">
        <v>34</v>
      </c>
      <c r="B23" s="26">
        <v>63073332379</v>
      </c>
      <c r="C23" s="26" t="s">
        <v>10</v>
      </c>
      <c r="D23" s="27">
        <v>2870.64</v>
      </c>
      <c r="E23" s="9" t="s">
        <v>51</v>
      </c>
    </row>
    <row r="24" spans="1:5" ht="30" customHeight="1" x14ac:dyDescent="0.25">
      <c r="A24" s="9" t="s">
        <v>74</v>
      </c>
      <c r="B24" s="26">
        <v>87311810356</v>
      </c>
      <c r="C24" s="26" t="s">
        <v>10</v>
      </c>
      <c r="D24" s="27">
        <v>20.54</v>
      </c>
      <c r="E24" s="9" t="s">
        <v>26</v>
      </c>
    </row>
    <row r="25" spans="1:5" ht="30" customHeight="1" x14ac:dyDescent="0.25">
      <c r="A25" s="9" t="s">
        <v>75</v>
      </c>
      <c r="B25" s="26">
        <v>75780877581</v>
      </c>
      <c r="C25" s="26" t="s">
        <v>10</v>
      </c>
      <c r="D25" s="27">
        <v>50</v>
      </c>
      <c r="E25" s="9" t="s">
        <v>23</v>
      </c>
    </row>
    <row r="26" spans="1:5" ht="30" customHeight="1" x14ac:dyDescent="0.25">
      <c r="A26" s="9" t="s">
        <v>11</v>
      </c>
      <c r="B26" s="26">
        <v>29662814017</v>
      </c>
      <c r="C26" s="26" t="s">
        <v>10</v>
      </c>
      <c r="D26" s="27">
        <v>116.14</v>
      </c>
      <c r="E26" s="9" t="s">
        <v>21</v>
      </c>
    </row>
    <row r="27" spans="1:5" ht="30" customHeight="1" x14ac:dyDescent="0.25">
      <c r="A27" s="9" t="s">
        <v>99</v>
      </c>
      <c r="B27" s="26">
        <v>85051163109</v>
      </c>
      <c r="C27" s="26" t="s">
        <v>10</v>
      </c>
      <c r="D27" s="27">
        <v>150</v>
      </c>
      <c r="E27" s="9" t="s">
        <v>23</v>
      </c>
    </row>
    <row r="28" spans="1:5" ht="30" customHeight="1" x14ac:dyDescent="0.25">
      <c r="A28" s="9" t="s">
        <v>77</v>
      </c>
      <c r="B28" s="49">
        <v>34881205203</v>
      </c>
      <c r="C28" s="26" t="s">
        <v>78</v>
      </c>
      <c r="D28" s="27">
        <v>83.81</v>
      </c>
      <c r="E28" s="9" t="s">
        <v>49</v>
      </c>
    </row>
    <row r="29" spans="1:5" ht="30" customHeight="1" x14ac:dyDescent="0.25">
      <c r="A29" s="11" t="s">
        <v>97</v>
      </c>
      <c r="B29" s="24">
        <v>27442377904</v>
      </c>
      <c r="C29" s="24" t="s">
        <v>10</v>
      </c>
      <c r="D29" s="18">
        <v>43.62</v>
      </c>
      <c r="E29" s="11" t="s">
        <v>22</v>
      </c>
    </row>
    <row r="30" spans="1:5" ht="30" customHeight="1" x14ac:dyDescent="0.25">
      <c r="A30" s="11" t="s">
        <v>97</v>
      </c>
      <c r="B30" s="24">
        <v>27442377904</v>
      </c>
      <c r="C30" s="24" t="s">
        <v>10</v>
      </c>
      <c r="D30" s="18">
        <v>107.78</v>
      </c>
      <c r="E30" s="12" t="s">
        <v>59</v>
      </c>
    </row>
    <row r="31" spans="1:5" ht="30" customHeight="1" x14ac:dyDescent="0.25">
      <c r="A31" s="53" t="s">
        <v>98</v>
      </c>
      <c r="B31" s="54"/>
      <c r="C31" s="55"/>
      <c r="D31" s="31">
        <f>D29+D30</f>
        <v>151.4</v>
      </c>
      <c r="E31" s="30"/>
    </row>
    <row r="32" spans="1:5" ht="30" customHeight="1" x14ac:dyDescent="0.25">
      <c r="A32" s="11" t="s">
        <v>79</v>
      </c>
      <c r="B32" s="24">
        <v>49708802900</v>
      </c>
      <c r="C32" s="24" t="s">
        <v>19</v>
      </c>
      <c r="D32" s="18">
        <v>122.5</v>
      </c>
      <c r="E32" s="11" t="s">
        <v>49</v>
      </c>
    </row>
    <row r="33" spans="1:10" ht="30" customHeight="1" x14ac:dyDescent="0.25">
      <c r="A33" s="11" t="s">
        <v>79</v>
      </c>
      <c r="B33" s="24">
        <v>49708802900</v>
      </c>
      <c r="C33" s="24" t="s">
        <v>19</v>
      </c>
      <c r="D33" s="18">
        <v>400</v>
      </c>
      <c r="E33" s="11" t="s">
        <v>100</v>
      </c>
    </row>
    <row r="34" spans="1:10" ht="30" customHeight="1" x14ac:dyDescent="0.25">
      <c r="A34" s="53" t="s">
        <v>101</v>
      </c>
      <c r="B34" s="54"/>
      <c r="C34" s="55"/>
      <c r="D34" s="31">
        <f>D32+D33</f>
        <v>522.5</v>
      </c>
      <c r="E34" s="30"/>
    </row>
    <row r="35" spans="1:10" ht="30" customHeight="1" x14ac:dyDescent="0.25">
      <c r="A35" s="9" t="s">
        <v>42</v>
      </c>
      <c r="B35" s="26">
        <v>90708101924</v>
      </c>
      <c r="C35" s="26" t="s">
        <v>45</v>
      </c>
      <c r="D35" s="27">
        <v>390.74</v>
      </c>
      <c r="E35" s="9" t="s">
        <v>48</v>
      </c>
    </row>
    <row r="36" spans="1:10" ht="30" customHeight="1" x14ac:dyDescent="0.25">
      <c r="A36" s="9" t="s">
        <v>32</v>
      </c>
      <c r="B36" s="26">
        <v>79926813469</v>
      </c>
      <c r="C36" s="26" t="s">
        <v>10</v>
      </c>
      <c r="D36" s="27">
        <v>1677.19</v>
      </c>
      <c r="E36" s="10" t="s">
        <v>50</v>
      </c>
    </row>
    <row r="37" spans="1:10" ht="30" customHeight="1" x14ac:dyDescent="0.25">
      <c r="A37" s="9" t="s">
        <v>80</v>
      </c>
      <c r="B37" s="26">
        <v>18882142315</v>
      </c>
      <c r="C37" s="26" t="s">
        <v>19</v>
      </c>
      <c r="D37" s="27">
        <v>204.55</v>
      </c>
      <c r="E37" s="9" t="s">
        <v>46</v>
      </c>
    </row>
    <row r="38" spans="1:10" ht="30" customHeight="1" x14ac:dyDescent="0.25">
      <c r="A38" s="11" t="s">
        <v>18</v>
      </c>
      <c r="B38" s="24">
        <v>61817894937</v>
      </c>
      <c r="C38" s="24" t="s">
        <v>10</v>
      </c>
      <c r="D38" s="18">
        <v>57.07</v>
      </c>
      <c r="E38" s="11" t="s">
        <v>25</v>
      </c>
    </row>
    <row r="39" spans="1:10" ht="30" customHeight="1" x14ac:dyDescent="0.25">
      <c r="A39" s="11" t="s">
        <v>18</v>
      </c>
      <c r="B39" s="24">
        <v>61817894937</v>
      </c>
      <c r="C39" s="24" t="s">
        <v>10</v>
      </c>
      <c r="D39" s="18">
        <v>0.04</v>
      </c>
      <c r="E39" s="11" t="s">
        <v>81</v>
      </c>
    </row>
    <row r="40" spans="1:10" ht="30" customHeight="1" x14ac:dyDescent="0.25">
      <c r="A40" s="53" t="s">
        <v>102</v>
      </c>
      <c r="B40" s="54"/>
      <c r="C40" s="55"/>
      <c r="D40" s="31">
        <f>D38+D39</f>
        <v>57.11</v>
      </c>
      <c r="E40" s="30"/>
    </row>
    <row r="41" spans="1:10" ht="30" customHeight="1" x14ac:dyDescent="0.25">
      <c r="A41" s="11" t="s">
        <v>14</v>
      </c>
      <c r="B41" s="24">
        <v>81793146560</v>
      </c>
      <c r="C41" s="24" t="s">
        <v>10</v>
      </c>
      <c r="D41" s="18">
        <v>40.700000000000003</v>
      </c>
      <c r="E41" s="11" t="s">
        <v>26</v>
      </c>
      <c r="I41" s="37"/>
      <c r="J41" s="37"/>
    </row>
    <row r="42" spans="1:10" ht="30" customHeight="1" x14ac:dyDescent="0.25">
      <c r="A42" s="11" t="s">
        <v>14</v>
      </c>
      <c r="B42" s="24">
        <v>81793146560</v>
      </c>
      <c r="C42" s="24" t="s">
        <v>10</v>
      </c>
      <c r="D42" s="18">
        <v>67.58</v>
      </c>
      <c r="E42" s="11" t="s">
        <v>26</v>
      </c>
      <c r="H42" s="39"/>
      <c r="I42" s="34"/>
      <c r="J42" s="38"/>
    </row>
    <row r="43" spans="1:10" ht="30" customHeight="1" x14ac:dyDescent="0.25">
      <c r="A43" s="11" t="s">
        <v>14</v>
      </c>
      <c r="B43" s="24">
        <v>81793146560</v>
      </c>
      <c r="C43" s="24" t="s">
        <v>10</v>
      </c>
      <c r="D43" s="18">
        <v>40.700000000000003</v>
      </c>
      <c r="E43" s="11" t="s">
        <v>26</v>
      </c>
    </row>
    <row r="44" spans="1:10" ht="30" customHeight="1" x14ac:dyDescent="0.25">
      <c r="A44" s="11" t="s">
        <v>14</v>
      </c>
      <c r="B44" s="24">
        <v>81793146560</v>
      </c>
      <c r="C44" s="24" t="s">
        <v>10</v>
      </c>
      <c r="D44" s="18">
        <v>14.62</v>
      </c>
      <c r="E44" s="11" t="s">
        <v>26</v>
      </c>
    </row>
    <row r="45" spans="1:10" ht="30" customHeight="1" x14ac:dyDescent="0.25">
      <c r="A45" s="53" t="s">
        <v>16</v>
      </c>
      <c r="B45" s="54"/>
      <c r="C45" s="55"/>
      <c r="D45" s="14">
        <f>SUM(D41:D44)</f>
        <v>163.60000000000002</v>
      </c>
      <c r="E45" s="15"/>
    </row>
    <row r="46" spans="1:10" ht="30" customHeight="1" x14ac:dyDescent="0.25">
      <c r="A46" s="1" t="s">
        <v>15</v>
      </c>
      <c r="B46" s="8">
        <v>98508242768</v>
      </c>
      <c r="C46" s="8" t="s">
        <v>10</v>
      </c>
      <c r="D46" s="27">
        <v>160</v>
      </c>
      <c r="E46" s="1" t="s">
        <v>21</v>
      </c>
    </row>
    <row r="47" spans="1:10" ht="30" customHeight="1" x14ac:dyDescent="0.25">
      <c r="A47" s="1" t="s">
        <v>17</v>
      </c>
      <c r="B47" s="8">
        <v>70133616033</v>
      </c>
      <c r="C47" s="8" t="s">
        <v>10</v>
      </c>
      <c r="D47" s="27">
        <v>20.399999999999999</v>
      </c>
      <c r="E47" s="9" t="s">
        <v>26</v>
      </c>
    </row>
    <row r="48" spans="1:10" ht="30" customHeight="1" x14ac:dyDescent="0.25">
      <c r="A48" s="1" t="s">
        <v>13</v>
      </c>
      <c r="B48" s="8">
        <v>87939104217</v>
      </c>
      <c r="C48" s="8" t="s">
        <v>10</v>
      </c>
      <c r="D48" s="27">
        <v>90.08</v>
      </c>
      <c r="E48" s="1" t="s">
        <v>24</v>
      </c>
    </row>
    <row r="49" spans="1:6" ht="30" customHeight="1" x14ac:dyDescent="0.25">
      <c r="A49" s="11" t="s">
        <v>40</v>
      </c>
      <c r="B49" s="24">
        <v>10206153559</v>
      </c>
      <c r="C49" s="24" t="s">
        <v>10</v>
      </c>
      <c r="D49" s="18">
        <v>176.28</v>
      </c>
      <c r="E49" s="12" t="s">
        <v>50</v>
      </c>
    </row>
    <row r="50" spans="1:6" ht="30" customHeight="1" x14ac:dyDescent="0.25">
      <c r="A50" s="11" t="s">
        <v>40</v>
      </c>
      <c r="B50" s="24">
        <v>10206153559</v>
      </c>
      <c r="C50" s="24" t="s">
        <v>10</v>
      </c>
      <c r="D50" s="18">
        <v>201.73</v>
      </c>
      <c r="E50" s="12" t="s">
        <v>82</v>
      </c>
    </row>
    <row r="51" spans="1:6" ht="30" customHeight="1" x14ac:dyDescent="0.25">
      <c r="A51" s="53" t="s">
        <v>103</v>
      </c>
      <c r="B51" s="54"/>
      <c r="C51" s="55"/>
      <c r="D51" s="31">
        <f>D49+D50</f>
        <v>378.01</v>
      </c>
      <c r="E51" s="30"/>
    </row>
    <row r="52" spans="1:6" ht="30" customHeight="1" x14ac:dyDescent="0.25">
      <c r="A52" s="9" t="s">
        <v>44</v>
      </c>
      <c r="B52" s="9">
        <v>85821130368</v>
      </c>
      <c r="C52" s="26" t="s">
        <v>10</v>
      </c>
      <c r="D52" s="27">
        <v>1.66</v>
      </c>
      <c r="E52" s="9" t="s">
        <v>21</v>
      </c>
      <c r="F52" s="28"/>
    </row>
    <row r="53" spans="1:6" ht="30" customHeight="1" x14ac:dyDescent="0.25">
      <c r="A53" s="9" t="s">
        <v>43</v>
      </c>
      <c r="B53" s="26">
        <v>82031999604</v>
      </c>
      <c r="C53" s="26" t="s">
        <v>10</v>
      </c>
      <c r="D53" s="27">
        <v>115.47</v>
      </c>
      <c r="E53" s="9" t="s">
        <v>27</v>
      </c>
    </row>
    <row r="54" spans="1:6" s="42" customFormat="1" ht="30" customHeight="1" x14ac:dyDescent="0.25">
      <c r="A54" s="9" t="s">
        <v>47</v>
      </c>
      <c r="B54" s="26">
        <v>21705117910</v>
      </c>
      <c r="C54" s="26" t="s">
        <v>10</v>
      </c>
      <c r="D54" s="27">
        <v>100</v>
      </c>
      <c r="E54" s="9" t="s">
        <v>23</v>
      </c>
    </row>
    <row r="55" spans="1:6" ht="30" customHeight="1" x14ac:dyDescent="0.25">
      <c r="A55" s="9" t="s">
        <v>33</v>
      </c>
      <c r="B55" s="26">
        <v>75037095052</v>
      </c>
      <c r="C55" s="26" t="s">
        <v>10</v>
      </c>
      <c r="D55" s="27">
        <v>191.01</v>
      </c>
      <c r="E55" s="9" t="s">
        <v>49</v>
      </c>
    </row>
    <row r="56" spans="1:6" ht="30" customHeight="1" x14ac:dyDescent="0.25">
      <c r="A56" s="9" t="s">
        <v>83</v>
      </c>
      <c r="B56" s="26">
        <v>79893058381</v>
      </c>
      <c r="C56" s="26" t="s">
        <v>10</v>
      </c>
      <c r="D56" s="27">
        <v>41.81</v>
      </c>
      <c r="E56" s="43" t="s">
        <v>56</v>
      </c>
    </row>
    <row r="57" spans="1:6" ht="30" customHeight="1" x14ac:dyDescent="0.25">
      <c r="A57" s="9" t="s">
        <v>84</v>
      </c>
      <c r="B57" s="26">
        <v>81424995264</v>
      </c>
      <c r="C57" s="26" t="s">
        <v>60</v>
      </c>
      <c r="D57" s="27">
        <v>1381.25</v>
      </c>
      <c r="E57" s="9" t="s">
        <v>46</v>
      </c>
    </row>
    <row r="58" spans="1:6" ht="30" customHeight="1" x14ac:dyDescent="0.25">
      <c r="A58" s="9" t="s">
        <v>85</v>
      </c>
      <c r="B58" s="26" t="s">
        <v>96</v>
      </c>
      <c r="C58" s="26" t="s">
        <v>10</v>
      </c>
      <c r="D58" s="27">
        <v>1450</v>
      </c>
      <c r="E58" s="9" t="s">
        <v>46</v>
      </c>
    </row>
    <row r="59" spans="1:6" ht="30" customHeight="1" x14ac:dyDescent="0.25">
      <c r="A59" s="9" t="s">
        <v>55</v>
      </c>
      <c r="B59" s="26">
        <v>84577755011</v>
      </c>
      <c r="C59" s="26" t="s">
        <v>37</v>
      </c>
      <c r="D59" s="27">
        <v>160.65</v>
      </c>
      <c r="E59" s="10" t="s">
        <v>50</v>
      </c>
    </row>
    <row r="60" spans="1:6" ht="30" customHeight="1" x14ac:dyDescent="0.25">
      <c r="A60" s="11" t="s">
        <v>31</v>
      </c>
      <c r="B60" s="24">
        <v>94505281348</v>
      </c>
      <c r="C60" s="24" t="s">
        <v>10</v>
      </c>
      <c r="D60" s="18">
        <v>58.06</v>
      </c>
      <c r="E60" s="11" t="s">
        <v>46</v>
      </c>
    </row>
    <row r="61" spans="1:6" ht="30" customHeight="1" x14ac:dyDescent="0.25">
      <c r="A61" s="11" t="s">
        <v>31</v>
      </c>
      <c r="B61" s="24">
        <v>94505281348</v>
      </c>
      <c r="C61" s="24" t="s">
        <v>10</v>
      </c>
      <c r="D61" s="18">
        <v>196.43</v>
      </c>
      <c r="E61" s="11" t="s">
        <v>46</v>
      </c>
    </row>
    <row r="62" spans="1:6" ht="30" customHeight="1" x14ac:dyDescent="0.25">
      <c r="A62" s="53" t="s">
        <v>104</v>
      </c>
      <c r="B62" s="54"/>
      <c r="C62" s="55"/>
      <c r="D62" s="31">
        <f>D60+D61</f>
        <v>254.49</v>
      </c>
      <c r="E62" s="30"/>
    </row>
    <row r="63" spans="1:6" ht="30" customHeight="1" x14ac:dyDescent="0.25">
      <c r="A63" s="9" t="s">
        <v>57</v>
      </c>
      <c r="B63" s="29" t="s">
        <v>58</v>
      </c>
      <c r="C63" s="26" t="s">
        <v>10</v>
      </c>
      <c r="D63" s="27">
        <v>158</v>
      </c>
      <c r="E63" s="10" t="s">
        <v>22</v>
      </c>
    </row>
    <row r="64" spans="1:6" ht="30" customHeight="1" x14ac:dyDescent="0.25">
      <c r="A64" s="11" t="s">
        <v>30</v>
      </c>
      <c r="B64" s="24">
        <v>83416546499</v>
      </c>
      <c r="C64" s="24" t="s">
        <v>10</v>
      </c>
      <c r="D64" s="18">
        <v>218.59</v>
      </c>
      <c r="E64" s="11" t="s">
        <v>25</v>
      </c>
    </row>
    <row r="65" spans="1:7" ht="30" customHeight="1" x14ac:dyDescent="0.25">
      <c r="A65" s="11" t="s">
        <v>30</v>
      </c>
      <c r="B65" s="24">
        <v>83416546499</v>
      </c>
      <c r="C65" s="24" t="s">
        <v>10</v>
      </c>
      <c r="D65" s="18">
        <v>74.989999999999995</v>
      </c>
      <c r="E65" s="11" t="s">
        <v>25</v>
      </c>
    </row>
    <row r="66" spans="1:7" ht="30" customHeight="1" x14ac:dyDescent="0.25">
      <c r="A66" s="11" t="s">
        <v>30</v>
      </c>
      <c r="B66" s="24">
        <v>83416546499</v>
      </c>
      <c r="C66" s="24" t="s">
        <v>10</v>
      </c>
      <c r="D66" s="18">
        <v>284.36</v>
      </c>
      <c r="E66" s="11" t="s">
        <v>25</v>
      </c>
    </row>
    <row r="67" spans="1:7" ht="30" customHeight="1" x14ac:dyDescent="0.25">
      <c r="A67" s="53" t="s">
        <v>39</v>
      </c>
      <c r="B67" s="54"/>
      <c r="C67" s="55"/>
      <c r="D67" s="14">
        <f>SUM(D64:D66)</f>
        <v>577.94000000000005</v>
      </c>
      <c r="E67" s="15"/>
    </row>
    <row r="68" spans="1:7" ht="30" customHeight="1" x14ac:dyDescent="0.25">
      <c r="A68" s="9" t="s">
        <v>35</v>
      </c>
      <c r="B68" s="26">
        <v>41317489366</v>
      </c>
      <c r="C68" s="26" t="s">
        <v>12</v>
      </c>
      <c r="D68" s="27">
        <v>6232.05</v>
      </c>
      <c r="E68" s="9" t="s">
        <v>51</v>
      </c>
    </row>
    <row r="69" spans="1:7" ht="30" customHeight="1" x14ac:dyDescent="0.25">
      <c r="A69" s="11" t="s">
        <v>36</v>
      </c>
      <c r="B69" s="24">
        <v>85584865987</v>
      </c>
      <c r="C69" s="24" t="s">
        <v>10</v>
      </c>
      <c r="D69" s="18">
        <v>11.99</v>
      </c>
      <c r="E69" s="11" t="s">
        <v>52</v>
      </c>
    </row>
    <row r="70" spans="1:7" ht="30" customHeight="1" x14ac:dyDescent="0.25">
      <c r="A70" s="11" t="s">
        <v>36</v>
      </c>
      <c r="B70" s="24">
        <v>85584865987</v>
      </c>
      <c r="C70" s="24" t="s">
        <v>10</v>
      </c>
      <c r="D70" s="18">
        <v>344.82</v>
      </c>
      <c r="E70" s="11" t="s">
        <v>52</v>
      </c>
      <c r="F70" s="35"/>
      <c r="G70" s="36"/>
    </row>
    <row r="71" spans="1:7" ht="30" customHeight="1" x14ac:dyDescent="0.25">
      <c r="A71" s="53" t="s">
        <v>105</v>
      </c>
      <c r="B71" s="54"/>
      <c r="C71" s="55"/>
      <c r="D71" s="14">
        <f>D69+D70</f>
        <v>356.81</v>
      </c>
      <c r="E71" s="15"/>
      <c r="F71" s="33"/>
    </row>
    <row r="72" spans="1:7" ht="30" customHeight="1" x14ac:dyDescent="0.25">
      <c r="A72" s="9" t="s">
        <v>41</v>
      </c>
      <c r="B72" s="26">
        <v>13197076174</v>
      </c>
      <c r="C72" s="26" t="s">
        <v>10</v>
      </c>
      <c r="D72" s="27">
        <v>62.7</v>
      </c>
      <c r="E72" s="43" t="s">
        <v>53</v>
      </c>
    </row>
    <row r="73" spans="1:7" ht="30" customHeight="1" x14ac:dyDescent="0.25">
      <c r="A73" s="9" t="s">
        <v>38</v>
      </c>
      <c r="B73" s="26">
        <v>93152082975</v>
      </c>
      <c r="C73" s="26" t="s">
        <v>10</v>
      </c>
      <c r="D73" s="27">
        <v>69.680000000000007</v>
      </c>
      <c r="E73" s="9" t="s">
        <v>49</v>
      </c>
    </row>
    <row r="74" spans="1:7" ht="30" customHeight="1" x14ac:dyDescent="0.25">
      <c r="A74" s="9" t="s">
        <v>86</v>
      </c>
      <c r="B74" s="26">
        <v>7454217661</v>
      </c>
      <c r="C74" s="26" t="s">
        <v>87</v>
      </c>
      <c r="D74" s="27">
        <v>36</v>
      </c>
      <c r="E74" s="1" t="s">
        <v>22</v>
      </c>
    </row>
    <row r="75" spans="1:7" ht="30" customHeight="1" x14ac:dyDescent="0.25">
      <c r="A75" s="9" t="s">
        <v>88</v>
      </c>
      <c r="B75" s="26">
        <v>38029090084</v>
      </c>
      <c r="C75" s="26" t="s">
        <v>54</v>
      </c>
      <c r="D75" s="27">
        <v>63.88</v>
      </c>
      <c r="E75" s="10" t="s">
        <v>50</v>
      </c>
    </row>
    <row r="76" spans="1:7" ht="30" customHeight="1" x14ac:dyDescent="0.25">
      <c r="A76" s="11" t="s">
        <v>62</v>
      </c>
      <c r="B76" s="24">
        <v>47432874968</v>
      </c>
      <c r="C76" s="24" t="s">
        <v>10</v>
      </c>
      <c r="D76" s="18">
        <v>17.600000000000001</v>
      </c>
      <c r="E76" s="11" t="s">
        <v>53</v>
      </c>
    </row>
    <row r="77" spans="1:7" ht="30" customHeight="1" x14ac:dyDescent="0.25">
      <c r="A77" s="11" t="s">
        <v>62</v>
      </c>
      <c r="B77" s="24">
        <v>47432874968</v>
      </c>
      <c r="C77" s="24" t="s">
        <v>10</v>
      </c>
      <c r="D77" s="18">
        <v>23.96</v>
      </c>
      <c r="E77" s="11" t="s">
        <v>61</v>
      </c>
    </row>
    <row r="78" spans="1:7" ht="30" customHeight="1" x14ac:dyDescent="0.25">
      <c r="A78" s="11" t="s">
        <v>62</v>
      </c>
      <c r="B78" s="24">
        <v>47432874968</v>
      </c>
      <c r="C78" s="24" t="s">
        <v>10</v>
      </c>
      <c r="D78" s="18">
        <v>10.49</v>
      </c>
      <c r="E78" s="11" t="s">
        <v>53</v>
      </c>
    </row>
    <row r="79" spans="1:7" ht="30" customHeight="1" x14ac:dyDescent="0.25">
      <c r="A79" s="11" t="s">
        <v>62</v>
      </c>
      <c r="B79" s="24">
        <v>47432874968</v>
      </c>
      <c r="C79" s="24" t="s">
        <v>10</v>
      </c>
      <c r="D79" s="18">
        <v>53.48</v>
      </c>
      <c r="E79" s="11" t="s">
        <v>53</v>
      </c>
    </row>
    <row r="80" spans="1:7" ht="30" customHeight="1" x14ac:dyDescent="0.25">
      <c r="A80" s="11" t="s">
        <v>62</v>
      </c>
      <c r="B80" s="24">
        <v>47432874968</v>
      </c>
      <c r="C80" s="24" t="s">
        <v>10</v>
      </c>
      <c r="D80" s="18">
        <v>20.21</v>
      </c>
      <c r="E80" s="11" t="s">
        <v>53</v>
      </c>
    </row>
    <row r="81" spans="1:5" ht="30" customHeight="1" x14ac:dyDescent="0.25">
      <c r="A81" s="11" t="s">
        <v>62</v>
      </c>
      <c r="B81" s="24">
        <v>47432874968</v>
      </c>
      <c r="C81" s="24" t="s">
        <v>10</v>
      </c>
      <c r="D81" s="18">
        <v>25.84</v>
      </c>
      <c r="E81" s="11" t="s">
        <v>53</v>
      </c>
    </row>
    <row r="82" spans="1:5" ht="30" customHeight="1" x14ac:dyDescent="0.25">
      <c r="A82" s="53" t="s">
        <v>63</v>
      </c>
      <c r="B82" s="54"/>
      <c r="C82" s="55"/>
      <c r="D82" s="31">
        <f>D76+D77+D78+D79+D80+D81</f>
        <v>151.58000000000001</v>
      </c>
      <c r="E82" s="30"/>
    </row>
    <row r="83" spans="1:5" ht="30" customHeight="1" x14ac:dyDescent="0.25">
      <c r="A83" s="9" t="s">
        <v>106</v>
      </c>
      <c r="B83" s="26">
        <v>11374156664</v>
      </c>
      <c r="C83" s="26" t="s">
        <v>10</v>
      </c>
      <c r="D83" s="27">
        <v>44.89</v>
      </c>
      <c r="E83" s="50" t="s">
        <v>67</v>
      </c>
    </row>
    <row r="84" spans="1:5" ht="30" customHeight="1" x14ac:dyDescent="0.25">
      <c r="A84" s="9" t="s">
        <v>107</v>
      </c>
      <c r="B84" s="26" t="s">
        <v>115</v>
      </c>
      <c r="C84" s="26" t="s">
        <v>10</v>
      </c>
      <c r="D84" s="27">
        <v>44.84</v>
      </c>
      <c r="E84" s="9" t="s">
        <v>26</v>
      </c>
    </row>
    <row r="85" spans="1:5" ht="30" customHeight="1" x14ac:dyDescent="0.25">
      <c r="A85" s="11" t="s">
        <v>108</v>
      </c>
      <c r="B85" s="24">
        <v>85107806184</v>
      </c>
      <c r="C85" s="24" t="s">
        <v>19</v>
      </c>
      <c r="D85" s="18">
        <v>30</v>
      </c>
      <c r="E85" s="11" t="s">
        <v>53</v>
      </c>
    </row>
    <row r="86" spans="1:5" ht="30" customHeight="1" x14ac:dyDescent="0.25">
      <c r="A86" s="11" t="s">
        <v>108</v>
      </c>
      <c r="B86" s="24">
        <v>85107806184</v>
      </c>
      <c r="C86" s="24" t="s">
        <v>19</v>
      </c>
      <c r="D86" s="18">
        <v>20</v>
      </c>
      <c r="E86" s="11" t="s">
        <v>53</v>
      </c>
    </row>
    <row r="87" spans="1:5" ht="30" customHeight="1" x14ac:dyDescent="0.25">
      <c r="A87" s="53" t="s">
        <v>111</v>
      </c>
      <c r="B87" s="54"/>
      <c r="C87" s="55"/>
      <c r="D87" s="31">
        <f>D85+D86</f>
        <v>50</v>
      </c>
      <c r="E87" s="30"/>
    </row>
    <row r="88" spans="1:5" ht="30" customHeight="1" x14ac:dyDescent="0.25">
      <c r="A88" s="9" t="s">
        <v>109</v>
      </c>
      <c r="B88" s="26">
        <v>93947271428</v>
      </c>
      <c r="C88" s="26" t="s">
        <v>19</v>
      </c>
      <c r="D88" s="27">
        <v>8.3000000000000007</v>
      </c>
      <c r="E88" s="50" t="s">
        <v>67</v>
      </c>
    </row>
    <row r="89" spans="1:5" ht="30" customHeight="1" x14ac:dyDescent="0.25">
      <c r="A89" s="12" t="s">
        <v>110</v>
      </c>
      <c r="B89" s="24">
        <v>62226620908</v>
      </c>
      <c r="C89" s="24" t="s">
        <v>19</v>
      </c>
      <c r="D89" s="18">
        <v>12.99</v>
      </c>
      <c r="E89" s="11" t="s">
        <v>53</v>
      </c>
    </row>
    <row r="90" spans="1:5" ht="30" customHeight="1" x14ac:dyDescent="0.25">
      <c r="A90" s="12" t="s">
        <v>110</v>
      </c>
      <c r="B90" s="24">
        <v>62226620908</v>
      </c>
      <c r="C90" s="24" t="s">
        <v>19</v>
      </c>
      <c r="D90" s="18">
        <v>31.49</v>
      </c>
      <c r="E90" s="11" t="s">
        <v>53</v>
      </c>
    </row>
    <row r="91" spans="1:5" ht="30" customHeight="1" x14ac:dyDescent="0.25">
      <c r="A91" s="53"/>
      <c r="B91" s="54"/>
      <c r="C91" s="55"/>
      <c r="D91" s="31">
        <f>D89+D90</f>
        <v>44.48</v>
      </c>
      <c r="E91" s="30"/>
    </row>
    <row r="92" spans="1:5" ht="30" customHeight="1" x14ac:dyDescent="0.25">
      <c r="A92" s="9" t="s">
        <v>112</v>
      </c>
      <c r="B92" s="29" t="s">
        <v>113</v>
      </c>
      <c r="C92" s="26" t="s">
        <v>10</v>
      </c>
      <c r="D92" s="27">
        <v>23</v>
      </c>
      <c r="E92" s="11" t="s">
        <v>53</v>
      </c>
    </row>
    <row r="93" spans="1:5" ht="15" customHeight="1" x14ac:dyDescent="0.25">
      <c r="A93" s="51" t="s">
        <v>20</v>
      </c>
      <c r="B93" s="52"/>
      <c r="C93" s="52"/>
      <c r="D93" s="20">
        <f>D9+D12+D13+D14+D17+D20+D21+D22+D23+D24+D25+D26+D27+D28+D31+D34+D35+D36+D37+D40+D45+D46+D47+D48+D51+D52+D53+D54+D55+D56+D57+D58+D59+D62+D63+D67+D68+D71+D72+D73+D74+D75+D82+D83+D84+D87+D88+D91+D92</f>
        <v>20184.120000000003</v>
      </c>
      <c r="E93" s="19"/>
    </row>
    <row r="94" spans="1:5" ht="15" customHeight="1" x14ac:dyDescent="0.25"/>
    <row r="95" spans="1:5" ht="15" customHeight="1" x14ac:dyDescent="0.25">
      <c r="A95" t="s">
        <v>65</v>
      </c>
    </row>
    <row r="96" spans="1:5" ht="15" customHeight="1" x14ac:dyDescent="0.25"/>
    <row r="97" spans="5:5" ht="15" customHeight="1" x14ac:dyDescent="0.25"/>
    <row r="98" spans="5:5" ht="15" customHeight="1" x14ac:dyDescent="0.25"/>
    <row r="99" spans="5:5" ht="15" customHeight="1" x14ac:dyDescent="0.25"/>
    <row r="100" spans="5:5" ht="15" customHeight="1" x14ac:dyDescent="0.25"/>
    <row r="101" spans="5:5" ht="15" customHeight="1" x14ac:dyDescent="0.25">
      <c r="E101" s="40"/>
    </row>
    <row r="102" spans="5:5" ht="15" customHeight="1" x14ac:dyDescent="0.25"/>
    <row r="103" spans="5:5" ht="15" customHeight="1" x14ac:dyDescent="0.25"/>
    <row r="104" spans="5:5" ht="15" customHeight="1" x14ac:dyDescent="0.25"/>
    <row r="105" spans="5:5" ht="15" customHeight="1" x14ac:dyDescent="0.25"/>
    <row r="106" spans="5:5" ht="15" customHeight="1" x14ac:dyDescent="0.25"/>
    <row r="107" spans="5:5" ht="15" customHeight="1" x14ac:dyDescent="0.25"/>
    <row r="108" spans="5:5" ht="15" customHeight="1" x14ac:dyDescent="0.25"/>
    <row r="109" spans="5:5" ht="15" customHeight="1" x14ac:dyDescent="0.25"/>
    <row r="110" spans="5:5" ht="15" customHeight="1" x14ac:dyDescent="0.25"/>
    <row r="111" spans="5:5" ht="15" customHeight="1" x14ac:dyDescent="0.25"/>
    <row r="112" spans="5: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</sheetData>
  <mergeCells count="19">
    <mergeCell ref="A1:C1"/>
    <mergeCell ref="A2:C2"/>
    <mergeCell ref="A4:E4"/>
    <mergeCell ref="A67:C67"/>
    <mergeCell ref="A12:C12"/>
    <mergeCell ref="A9:C9"/>
    <mergeCell ref="A40:C40"/>
    <mergeCell ref="A51:C51"/>
    <mergeCell ref="A20:C20"/>
    <mergeCell ref="A17:C17"/>
    <mergeCell ref="A34:C34"/>
    <mergeCell ref="A31:C31"/>
    <mergeCell ref="A93:C93"/>
    <mergeCell ref="A45:C45"/>
    <mergeCell ref="A82:C82"/>
    <mergeCell ref="A87:C87"/>
    <mergeCell ref="A91:C91"/>
    <mergeCell ref="A71:C71"/>
    <mergeCell ref="A62:C6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25" sqref="C25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56" t="s">
        <v>0</v>
      </c>
      <c r="B1" s="56"/>
      <c r="C1" s="56"/>
    </row>
    <row r="2" spans="1:5" x14ac:dyDescent="0.25">
      <c r="A2" s="57" t="s">
        <v>1</v>
      </c>
      <c r="B2" s="57"/>
      <c r="C2" s="57"/>
    </row>
    <row r="4" spans="1:5" x14ac:dyDescent="0.25">
      <c r="A4" s="58" t="s">
        <v>64</v>
      </c>
      <c r="B4" s="58"/>
      <c r="C4" s="5"/>
      <c r="D4" s="5"/>
      <c r="E4" s="5"/>
    </row>
    <row r="5" spans="1:5" x14ac:dyDescent="0.25">
      <c r="B5" s="6" t="s">
        <v>8</v>
      </c>
    </row>
    <row r="6" spans="1:5" ht="30" x14ac:dyDescent="0.25">
      <c r="A6" s="13" t="s">
        <v>5</v>
      </c>
      <c r="B6" s="21" t="s">
        <v>6</v>
      </c>
      <c r="C6" s="3"/>
      <c r="D6" s="4"/>
      <c r="E6" s="3"/>
    </row>
    <row r="7" spans="1:5" ht="30" customHeight="1" x14ac:dyDescent="0.25">
      <c r="A7" s="7">
        <f>112900.41+528.12+97.67</f>
        <v>113526.2</v>
      </c>
      <c r="B7" s="1" t="s">
        <v>9</v>
      </c>
      <c r="C7" s="3"/>
      <c r="D7" s="3"/>
      <c r="E7" s="3"/>
    </row>
    <row r="8" spans="1:5" ht="30" customHeight="1" x14ac:dyDescent="0.25">
      <c r="A8" s="7">
        <f>17280.3+87.14+16.12</f>
        <v>17383.559999999998</v>
      </c>
      <c r="B8" s="1" t="s">
        <v>28</v>
      </c>
      <c r="C8" s="3"/>
      <c r="D8" s="3"/>
      <c r="E8" s="3"/>
    </row>
    <row r="9" spans="1:5" ht="30" customHeight="1" x14ac:dyDescent="0.25">
      <c r="A9" s="7">
        <f>5900+441.44</f>
        <v>6341.44</v>
      </c>
      <c r="B9" s="1" t="s">
        <v>29</v>
      </c>
      <c r="C9" s="3"/>
      <c r="D9" s="3"/>
      <c r="E9" s="3"/>
    </row>
    <row r="10" spans="1:5" ht="30" customHeight="1" x14ac:dyDescent="0.25">
      <c r="A10" s="7">
        <f>200+42+28.59+1500+840+53.96+33.98+53.96+50+50+100+10+90+380+60+20+20+10+80+10+22.4+56.72+63.78+19+10+55+60+50</f>
        <v>3969.3900000000003</v>
      </c>
      <c r="B10" s="1" t="s">
        <v>22</v>
      </c>
      <c r="C10" s="3"/>
      <c r="D10" s="3"/>
      <c r="E10" s="3"/>
    </row>
    <row r="11" spans="1:5" ht="30" customHeight="1" x14ac:dyDescent="0.25">
      <c r="A11" s="7">
        <v>2205.1</v>
      </c>
      <c r="B11" s="9" t="s">
        <v>27</v>
      </c>
      <c r="C11" s="3"/>
      <c r="D11" s="3"/>
      <c r="E11" s="3"/>
    </row>
    <row r="12" spans="1:5" ht="30" customHeight="1" x14ac:dyDescent="0.25">
      <c r="A12" s="7">
        <v>410.38</v>
      </c>
      <c r="B12" s="2" t="s">
        <v>114</v>
      </c>
      <c r="C12" s="32"/>
      <c r="D12" s="3"/>
      <c r="E12" s="3"/>
    </row>
    <row r="13" spans="1:5" ht="30" customHeight="1" x14ac:dyDescent="0.25">
      <c r="A13" s="23">
        <f>SUM(A7:A12)</f>
        <v>143836.07</v>
      </c>
      <c r="B13" s="22" t="s">
        <v>20</v>
      </c>
      <c r="C13" s="3"/>
      <c r="D13" s="3"/>
      <c r="E13" s="3"/>
    </row>
    <row r="14" spans="1:5" ht="15" customHeight="1" x14ac:dyDescent="0.25">
      <c r="A14" s="25"/>
      <c r="B14" s="3"/>
      <c r="C14" s="3"/>
      <c r="D14" s="3"/>
      <c r="E14" s="3"/>
    </row>
    <row r="15" spans="1:5" ht="15" customHeight="1" x14ac:dyDescent="0.25">
      <c r="A15" s="25" t="s">
        <v>65</v>
      </c>
      <c r="B15" s="3"/>
      <c r="C15" s="3"/>
      <c r="D15" s="3"/>
      <c r="E15" s="3"/>
    </row>
    <row r="16" spans="1:5" ht="15" customHeight="1" x14ac:dyDescent="0.25">
      <c r="A16" s="25"/>
      <c r="B16" s="3"/>
      <c r="C16" s="3"/>
      <c r="D16" s="3"/>
      <c r="E16" s="3"/>
    </row>
    <row r="17" spans="1:5" ht="15" customHeight="1" x14ac:dyDescent="0.25">
      <c r="A17" s="25"/>
      <c r="B17" s="3"/>
      <c r="C17" s="3"/>
      <c r="D17" s="3"/>
      <c r="E17" s="3"/>
    </row>
    <row r="18" spans="1:5" ht="15" customHeight="1" x14ac:dyDescent="0.25">
      <c r="A18" s="25"/>
      <c r="B18" s="3"/>
      <c r="C18" s="3"/>
      <c r="D18" s="3"/>
      <c r="E18" s="3"/>
    </row>
    <row r="19" spans="1:5" ht="15" customHeight="1" x14ac:dyDescent="0.25">
      <c r="A19" s="25"/>
      <c r="B19" s="3"/>
      <c r="C19" s="3"/>
      <c r="D19" s="3"/>
      <c r="E19" s="3"/>
    </row>
    <row r="20" spans="1:5" ht="15" customHeight="1" x14ac:dyDescent="0.25">
      <c r="A20" s="25"/>
      <c r="B20" s="3"/>
      <c r="C20" s="3"/>
      <c r="D20" s="3"/>
      <c r="E20" s="3"/>
    </row>
    <row r="21" spans="1:5" ht="15" customHeight="1" x14ac:dyDescent="0.25">
      <c r="A21" s="25"/>
      <c r="B21" s="3"/>
      <c r="C21" s="3"/>
      <c r="D21" s="3"/>
      <c r="E21" s="3"/>
    </row>
    <row r="22" spans="1:5" ht="15" customHeight="1" x14ac:dyDescent="0.25">
      <c r="A22" s="25"/>
      <c r="B22" s="3"/>
      <c r="C22" s="3"/>
      <c r="D22" s="3"/>
      <c r="E22" s="3"/>
    </row>
    <row r="23" spans="1:5" ht="15" customHeight="1" x14ac:dyDescent="0.25">
      <c r="A23" s="25"/>
      <c r="B23" s="3"/>
      <c r="C23" s="3"/>
      <c r="D23" s="3"/>
      <c r="E23" s="3"/>
    </row>
    <row r="24" spans="1:5" ht="15" customHeight="1" x14ac:dyDescent="0.25">
      <c r="A24" s="25"/>
      <c r="B24" s="3"/>
      <c r="C24" s="3"/>
      <c r="D24" s="3"/>
      <c r="E24" s="3"/>
    </row>
    <row r="25" spans="1:5" ht="15" customHeight="1" x14ac:dyDescent="0.25">
      <c r="A25" s="25"/>
      <c r="B25" s="3"/>
      <c r="C25" s="3"/>
      <c r="D25" s="3"/>
      <c r="E25" s="3"/>
    </row>
    <row r="26" spans="1:5" ht="15" customHeight="1" x14ac:dyDescent="0.25">
      <c r="A26" s="25"/>
      <c r="B26" s="3"/>
      <c r="C26" s="3"/>
      <c r="D26" s="3"/>
      <c r="E26" s="3"/>
    </row>
    <row r="27" spans="1:5" ht="15" customHeight="1" x14ac:dyDescent="0.25">
      <c r="A27" s="25"/>
      <c r="B27" s="3"/>
      <c r="C27" s="3"/>
      <c r="D27" s="3"/>
      <c r="E27" s="3"/>
    </row>
    <row r="28" spans="1:5" ht="15" customHeight="1" x14ac:dyDescent="0.25">
      <c r="A28" s="25"/>
      <c r="B28" s="3"/>
      <c r="C28" s="3"/>
      <c r="D28" s="3"/>
      <c r="E28" s="3"/>
    </row>
    <row r="29" spans="1:5" ht="15" customHeight="1" x14ac:dyDescent="0.25">
      <c r="A29" s="25"/>
      <c r="B29" s="3"/>
      <c r="C29" s="3"/>
      <c r="D29" s="3"/>
      <c r="E29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03-2024, Kategorija 1</vt:lpstr>
      <vt:lpstr>03-2024,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2024-02-16T14:42:39Z</dcterms:created>
  <dcterms:modified xsi:type="dcterms:W3CDTF">2024-05-20T13:34:30Z</dcterms:modified>
</cp:coreProperties>
</file>