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TROŠENJU SREDSTAVA\"/>
    </mc:Choice>
  </mc:AlternateContent>
  <bookViews>
    <workbookView xWindow="0" yWindow="0" windowWidth="28800" windowHeight="12030"/>
  </bookViews>
  <sheets>
    <sheet name="07-2024, Kategorija 1" sheetId="1" r:id="rId1"/>
    <sheet name="07-2024, Kategorija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91" i="1"/>
  <c r="D32" i="1" l="1"/>
  <c r="D35" i="1"/>
  <c r="D29" i="1"/>
  <c r="D75" i="1"/>
  <c r="D69" i="1"/>
  <c r="A9" i="3"/>
  <c r="A8" i="3"/>
  <c r="A7" i="3"/>
  <c r="D63" i="1"/>
  <c r="D60" i="1"/>
  <c r="A10" i="3"/>
  <c r="D13" i="1"/>
  <c r="D23" i="1"/>
  <c r="A15" i="3" l="1"/>
  <c r="D51" i="1" l="1"/>
</calcChain>
</file>

<file path=xl/sharedStrings.xml><?xml version="1.0" encoding="utf-8"?>
<sst xmlns="http://schemas.openxmlformats.org/spreadsheetml/2006/main" count="267" uniqueCount="130">
  <si>
    <t>GIMNAZIJA SESVETE</t>
  </si>
  <si>
    <t>BISTRIČKA 7, SESVETE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</si>
  <si>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</si>
  <si>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</si>
  <si>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</si>
  <si>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</si>
  <si>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</si>
  <si>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</si>
  <si>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</si>
  <si>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3111 Plaće (bruto) za redovan rad</t>
  </si>
  <si>
    <t>ZAGREB</t>
  </si>
  <si>
    <t>ALFA-DATA d.o.o.</t>
  </si>
  <si>
    <t>HRVATSKA POŠTANSKA BANKA D.D.</t>
  </si>
  <si>
    <t>Hrvatski telekom d.d.</t>
  </si>
  <si>
    <t>VORTEX TECH, obrt za usluge</t>
  </si>
  <si>
    <t>Ukupno Hrvatski telekom d.d.</t>
  </si>
  <si>
    <t>Telemach Hrvatska d.o.o.</t>
  </si>
  <si>
    <t>GRAD ZAGREB - PROLAZNI RAČUN PRIHODA SUDIONIKA</t>
  </si>
  <si>
    <t>SESVETE</t>
  </si>
  <si>
    <t>Sveukupno</t>
  </si>
  <si>
    <t>3238 - Računalne usluge</t>
  </si>
  <si>
    <t>3211 - Službena putovanja</t>
  </si>
  <si>
    <t>3431 - Bankarske uslug i usluge platnog prometa</t>
  </si>
  <si>
    <t>3234 - Komunalne usluge</t>
  </si>
  <si>
    <t>3231 - Usluge telefona, pošte i prijevoza</t>
  </si>
  <si>
    <t>3212 - Naknada za prijevoz</t>
  </si>
  <si>
    <t>3132 - Doprinosi za obvezno zdravstveno osiguranje</t>
  </si>
  <si>
    <t>3121 - Ostali rashodi za zaposlene</t>
  </si>
  <si>
    <t>VODOOPSKRBA I ODVODNJA d.o.o.</t>
  </si>
  <si>
    <t>TK ELEVATOR EASTERN EUROPE GMBH</t>
  </si>
  <si>
    <t>IBS TECH d.o.o.</t>
  </si>
  <si>
    <t>R-GLOBAL d.o.o.</t>
  </si>
  <si>
    <t>Ukupno VODOOPSKRBA I ODVODNJA d.o.o.</t>
  </si>
  <si>
    <t>EPP d.o.o.</t>
  </si>
  <si>
    <t>INVENTIVNA RJEŠENJA d.o.o.</t>
  </si>
  <si>
    <t>ZAGREBAČKI ELEKTRIČNI TRAMVAJ d.o.o.</t>
  </si>
  <si>
    <t>FINA</t>
  </si>
  <si>
    <t>VELIKA GORICA</t>
  </si>
  <si>
    <t>3232 - Usluge tekućeg i investicijskog održavanja</t>
  </si>
  <si>
    <t>3222 - Materijal i sirovine</t>
  </si>
  <si>
    <t>3239 - Ostale usluge</t>
  </si>
  <si>
    <t>3221 - Uredski materijal i ostali materijalni rashodi</t>
  </si>
  <si>
    <t>3299 - Ostali nespomenuti rashodi poslovanja</t>
  </si>
  <si>
    <t>HP-HRVATSKA POŠTA d.d.</t>
  </si>
  <si>
    <t>E.S.K. d.o.o.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</si>
  <si>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06135698286</t>
    </r>
  </si>
  <si>
    <t>Ukupno EPP d.o.o.</t>
  </si>
  <si>
    <t>3291 - Naknade za rad predstavničkih i izvršnih tijela, povjerenstva i sl.</t>
  </si>
  <si>
    <t>LUCIJA TUSTANIĆ</t>
  </si>
  <si>
    <t>3237 - Ugovori o djelu</t>
  </si>
  <si>
    <t>NARODNE NOVINE d.d.</t>
  </si>
  <si>
    <t>4221 - Uredska oprema i namještaj</t>
  </si>
  <si>
    <t>KAUFLAND HRVATSKA k.d.</t>
  </si>
  <si>
    <t>47432874968</t>
  </si>
  <si>
    <t>3214 - Ostale naknade troškova zaposlenima</t>
  </si>
  <si>
    <t>HEP-OPSKRBA d.o.o.</t>
  </si>
  <si>
    <t>3223 - Energija</t>
  </si>
  <si>
    <t xml:space="preserve"> UZI SHOP d.o.o.</t>
  </si>
  <si>
    <t>UMAG</t>
  </si>
  <si>
    <t>24sata d.o.o.</t>
  </si>
  <si>
    <t>3233 - Usluge promidžbe i informiranja</t>
  </si>
  <si>
    <t xml:space="preserve">CROATIA POLIKLINIKA </t>
  </si>
  <si>
    <t>MOZAIK KNJIGA d.o.o.</t>
  </si>
  <si>
    <t>3236 - Zdravstvene i veterinarske usluge</t>
  </si>
  <si>
    <t>3433 - Zatezne kamate na doprinose i porez</t>
  </si>
  <si>
    <t>INFORMACIJA O TROŠENJU SREDSTAVA ZA srpanj 2024.g</t>
  </si>
  <si>
    <t>Sesvete, 07.08.2024.</t>
  </si>
  <si>
    <t>INFORMACIJA O TROŠENJU SREDSTAVA ZA srpanj 2024.g.</t>
  </si>
  <si>
    <t>RUŽA JOZIĆ</t>
  </si>
  <si>
    <t>HZ RIF</t>
  </si>
  <si>
    <t>3213 - Stručno usavršavanje zapolenika</t>
  </si>
  <si>
    <t>CHEMACO d.o.o.</t>
  </si>
  <si>
    <t>COPYREKLAM d.o.o.</t>
  </si>
  <si>
    <t>ZAPREŠIĆ</t>
  </si>
  <si>
    <t>TOTIĆ INSTALACIJE d.o.o.</t>
  </si>
  <si>
    <t>LIMES PLUS d.o.o.</t>
  </si>
  <si>
    <t>GRADSKA PLINARA ZAGREB-OPSKRBA  d.o.o.</t>
  </si>
  <si>
    <t>Ukupno GRADSKA PLINARA ZAGREB-OPSKRBA  d.o.o.</t>
  </si>
  <si>
    <t>ZAHVALE I SJEĆANJA d.o.o.</t>
  </si>
  <si>
    <t>OPTI PRINT ADRIA d.o.o.</t>
  </si>
  <si>
    <t>OPTIMUS LAB d.o.o.</t>
  </si>
  <si>
    <t>ČAKOVEC</t>
  </si>
  <si>
    <t>MINIBUK d.o.o.</t>
  </si>
  <si>
    <t>3293 - Reprezenacija</t>
  </si>
  <si>
    <t>ŠKOLSKE NOVINE d.o.o.</t>
  </si>
  <si>
    <t>MODEL-EDUCA d.o.o.</t>
  </si>
  <si>
    <t>ZABOK</t>
  </si>
  <si>
    <t>ASC COMPANY d.o.o.</t>
  </si>
  <si>
    <t>3235 - Zakupnine i najamnine</t>
  </si>
  <si>
    <t>Ukupno HRVATSKA POŠTANSKA BANKA D.D.</t>
  </si>
  <si>
    <t>MAN-PROMET d.o.o.</t>
  </si>
  <si>
    <t>GLAS KONCILA</t>
  </si>
  <si>
    <t>SAGOVI ZAGREB d.o.o.</t>
  </si>
  <si>
    <t>Ukupno SAGOVI ZAGREB d.o.o.</t>
  </si>
  <si>
    <t>BAUHAUS -ZAGREB k.d.</t>
  </si>
  <si>
    <t>Ukupno BAUHAUS -ZAGREB k.d.</t>
  </si>
  <si>
    <t>HRVATSKO DEBATNO DRUŠTVO</t>
  </si>
  <si>
    <t>STOL-INTERIJER d.o.o.</t>
  </si>
  <si>
    <t>IVANEC</t>
  </si>
  <si>
    <t>4227 - Uređaji, strojevi i oprema za ostale namjene</t>
  </si>
  <si>
    <t>Ukupno STOL-INTERIJER d.o.o.</t>
  </si>
  <si>
    <t>3295 - Pristojbe i naknade</t>
  </si>
  <si>
    <t>Ukupno HP-HRVATSKA POŠTA d.d.</t>
  </si>
  <si>
    <t>Ukupno OPTIMUS LAB d.o.o.</t>
  </si>
  <si>
    <t>Ukupno OPTI PRINT ADRIA d.o.o.</t>
  </si>
  <si>
    <t>JM FlowerStore</t>
  </si>
  <si>
    <t>12863227477</t>
  </si>
  <si>
    <t>KONZUM plus d.o.o.</t>
  </si>
  <si>
    <t xml:space="preserve">BISTRO DVA POTOKA </t>
  </si>
  <si>
    <t>32598775896</t>
  </si>
  <si>
    <t>62226620908</t>
  </si>
  <si>
    <t>BAREDO COMMERCE d.o.o.</t>
  </si>
  <si>
    <t>63473562574</t>
  </si>
  <si>
    <t>GLOBALNA HRANA d.o.o.</t>
  </si>
  <si>
    <t>97492131626</t>
  </si>
  <si>
    <t>SOHO d.o.o.</t>
  </si>
  <si>
    <t>37083621844</t>
  </si>
  <si>
    <t>KATALINIĆ obrt za pranje rublja</t>
  </si>
  <si>
    <t>47659587980</t>
  </si>
  <si>
    <t>HOĆU KNJIGU d.o.o.</t>
  </si>
  <si>
    <t>SVEUČILIŠTE U ZAGREBU-PRIRODOSLOVNO-MATEMATIČKI FAKULTET</t>
  </si>
  <si>
    <t>3224 - Materijl i dijelovi za tekuće i investicijsko održavanje</t>
  </si>
  <si>
    <t>DRUŠTVO ZA HRVATSKU POVJESNICU</t>
  </si>
  <si>
    <t>ORHIDEJA, OBRT ZA CVEĆARSKO-ARANŽERSKE POSLOVE, VL. RENATO MAVRIN</t>
  </si>
  <si>
    <r>
      <t xml:space="preserve">BANJE SELO, </t>
    </r>
    <r>
      <rPr>
        <sz val="10"/>
        <color theme="1"/>
        <rFont val="Calibri"/>
        <family val="2"/>
        <charset val="238"/>
        <scheme val="minor"/>
      </rPr>
      <t>SVETI IVAN ZELINA</t>
    </r>
  </si>
  <si>
    <t>47950033998</t>
  </si>
  <si>
    <t>KRLA LONČARIĆ-IKIGAI OBRT ZA MARKETING, SAVJETOVANJE U USLUGE KARLA LONČARIĆ</t>
  </si>
  <si>
    <t>ŠIROKI BRIJEG</t>
  </si>
  <si>
    <t>Internet MALL  d.o.o.</t>
  </si>
  <si>
    <t>91380369083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</si>
</sst>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4" borderId="2" xfId="0" applyNumberFormat="1" applyFill="1" applyBorder="1" applyAlignment="1"/>
    <xf numFmtId="164" fontId="0" fillId="4" borderId="4" xfId="0" applyNumberFormat="1" applyFill="1" applyBorder="1" applyAlignment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164" fontId="0" fillId="3" borderId="1" xfId="0" applyNumberFormat="1" applyFill="1" applyBorder="1"/>
    <xf numFmtId="0" fontId="0" fillId="5" borderId="0" xfId="0" applyFill="1"/>
    <xf numFmtId="4" fontId="0" fillId="5" borderId="0" xfId="0" applyNumberFormat="1" applyFill="1" applyAlignment="1">
      <alignment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0" fontId="0" fillId="4" borderId="4" xfId="0" applyFill="1" applyBorder="1" applyAlignment="1">
      <alignment wrapText="1"/>
    </xf>
    <xf numFmtId="164" fontId="0" fillId="4" borderId="2" xfId="0" applyNumberFormat="1" applyFill="1" applyBorder="1"/>
    <xf numFmtId="0" fontId="0" fillId="0" borderId="0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164" fontId="0" fillId="2" borderId="1" xfId="0" applyNumberFormat="1" applyFill="1" applyBorder="1" applyAlignment="1"/>
    <xf numFmtId="0" fontId="0" fillId="2" borderId="1" xfId="0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49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0" fillId="0" borderId="5" xfId="0" applyBorder="1" applyAlignment="1"/>
    <xf numFmtId="0" fontId="0" fillId="2" borderId="6" xfId="0" applyFill="1" applyBorder="1" applyAlignment="1">
      <alignment horizontal="right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1"/>
  <sheetViews>
    <sheetView tabSelected="1" topLeftCell="A82" workbookViewId="0">
      <selection activeCell="B101" sqref="B101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3.85546875" customWidth="1"/>
  </cols>
  <sheetData>
    <row r="1" spans="1:5" x14ac:dyDescent="0.25">
      <c r="A1" s="51" t="s">
        <v>0</v>
      </c>
      <c r="B1" s="51"/>
      <c r="C1" s="51"/>
    </row>
    <row r="2" spans="1:5" x14ac:dyDescent="0.25">
      <c r="A2" s="52" t="s">
        <v>1</v>
      </c>
      <c r="B2" s="52"/>
      <c r="C2" s="52"/>
    </row>
    <row r="4" spans="1:5" x14ac:dyDescent="0.25">
      <c r="A4" s="53" t="s">
        <v>65</v>
      </c>
      <c r="B4" s="53"/>
      <c r="C4" s="53"/>
      <c r="D4" s="53"/>
      <c r="E4" s="53"/>
    </row>
    <row r="5" spans="1:5" x14ac:dyDescent="0.25">
      <c r="E5" t="s">
        <v>7</v>
      </c>
    </row>
    <row r="6" spans="1:5" ht="30" x14ac:dyDescent="0.25">
      <c r="A6" s="16" t="s">
        <v>2</v>
      </c>
      <c r="B6" s="16" t="s">
        <v>3</v>
      </c>
      <c r="C6" s="17" t="s">
        <v>4</v>
      </c>
      <c r="D6" s="17" t="s">
        <v>5</v>
      </c>
      <c r="E6" s="16" t="s">
        <v>6</v>
      </c>
    </row>
    <row r="7" spans="1:5" ht="30" customHeight="1" x14ac:dyDescent="0.25">
      <c r="A7" s="9" t="s">
        <v>34</v>
      </c>
      <c r="B7" s="26">
        <v>90708101924</v>
      </c>
      <c r="C7" s="26" t="s">
        <v>37</v>
      </c>
      <c r="D7" s="27">
        <v>162.22999999999999</v>
      </c>
      <c r="E7" s="9" t="s">
        <v>39</v>
      </c>
    </row>
    <row r="8" spans="1:5" ht="30" customHeight="1" x14ac:dyDescent="0.25">
      <c r="A8" s="9" t="s">
        <v>68</v>
      </c>
      <c r="B8" s="28"/>
      <c r="C8" s="26"/>
      <c r="D8" s="27">
        <v>312.69</v>
      </c>
      <c r="E8" s="9" t="s">
        <v>49</v>
      </c>
    </row>
    <row r="9" spans="1:5" ht="30" customHeight="1" x14ac:dyDescent="0.25">
      <c r="A9" s="9" t="s">
        <v>11</v>
      </c>
      <c r="B9" s="26">
        <v>29662814017</v>
      </c>
      <c r="C9" s="26" t="s">
        <v>10</v>
      </c>
      <c r="D9" s="27">
        <v>116.14</v>
      </c>
      <c r="E9" s="9" t="s">
        <v>20</v>
      </c>
    </row>
    <row r="10" spans="1:5" ht="30" customHeight="1" x14ac:dyDescent="0.25">
      <c r="A10" s="11" t="s">
        <v>33</v>
      </c>
      <c r="B10" s="24">
        <v>10206153559</v>
      </c>
      <c r="C10" s="24" t="s">
        <v>10</v>
      </c>
      <c r="D10" s="18">
        <v>267.64999999999998</v>
      </c>
      <c r="E10" s="12" t="s">
        <v>41</v>
      </c>
    </row>
    <row r="11" spans="1:5" ht="30" customHeight="1" x14ac:dyDescent="0.25">
      <c r="A11" s="11" t="s">
        <v>33</v>
      </c>
      <c r="B11" s="24">
        <v>10206153559</v>
      </c>
      <c r="C11" s="24" t="s">
        <v>10</v>
      </c>
      <c r="D11" s="18">
        <v>104.1</v>
      </c>
      <c r="E11" s="12" t="s">
        <v>41</v>
      </c>
    </row>
    <row r="12" spans="1:5" ht="30" customHeight="1" x14ac:dyDescent="0.25">
      <c r="A12" s="11" t="s">
        <v>33</v>
      </c>
      <c r="B12" s="24">
        <v>10206153559</v>
      </c>
      <c r="C12" s="24" t="s">
        <v>10</v>
      </c>
      <c r="D12" s="18">
        <v>142.11000000000001</v>
      </c>
      <c r="E12" s="12" t="s">
        <v>41</v>
      </c>
    </row>
    <row r="13" spans="1:5" ht="30" customHeight="1" x14ac:dyDescent="0.25">
      <c r="A13" s="48" t="s">
        <v>46</v>
      </c>
      <c r="B13" s="49"/>
      <c r="C13" s="50"/>
      <c r="D13" s="14">
        <f>SUM(D10:D12)</f>
        <v>513.86</v>
      </c>
      <c r="E13" s="15"/>
    </row>
    <row r="14" spans="1:5" ht="30" customHeight="1" x14ac:dyDescent="0.25">
      <c r="A14" s="9" t="s">
        <v>123</v>
      </c>
      <c r="B14" s="26">
        <v>83103436272</v>
      </c>
      <c r="C14" s="26" t="s">
        <v>10</v>
      </c>
      <c r="D14" s="27">
        <v>50</v>
      </c>
      <c r="E14" s="9" t="s">
        <v>42</v>
      </c>
    </row>
    <row r="15" spans="1:5" ht="30" customHeight="1" x14ac:dyDescent="0.25">
      <c r="A15" s="9" t="s">
        <v>122</v>
      </c>
      <c r="B15" s="26">
        <v>90854504124</v>
      </c>
      <c r="C15" s="26" t="s">
        <v>10</v>
      </c>
      <c r="D15" s="27">
        <v>6.64</v>
      </c>
      <c r="E15" s="10" t="s">
        <v>41</v>
      </c>
    </row>
    <row r="16" spans="1:5" ht="30" customHeight="1" x14ac:dyDescent="0.25">
      <c r="A16" s="9" t="s">
        <v>69</v>
      </c>
      <c r="B16" s="26">
        <v>75508100288</v>
      </c>
      <c r="C16" s="26" t="s">
        <v>10</v>
      </c>
      <c r="D16" s="27">
        <v>80</v>
      </c>
      <c r="E16" s="10" t="s">
        <v>70</v>
      </c>
    </row>
    <row r="17" spans="1:5" ht="30" customHeight="1" x14ac:dyDescent="0.25">
      <c r="A17" s="9" t="s">
        <v>71</v>
      </c>
      <c r="B17" s="26">
        <v>60445358686</v>
      </c>
      <c r="C17" s="26" t="s">
        <v>10</v>
      </c>
      <c r="D17" s="27">
        <v>759.18</v>
      </c>
      <c r="E17" s="10" t="s">
        <v>42</v>
      </c>
    </row>
    <row r="18" spans="1:5" ht="30" customHeight="1" x14ac:dyDescent="0.25">
      <c r="A18" s="9" t="s">
        <v>72</v>
      </c>
      <c r="B18" s="45">
        <v>34881205203</v>
      </c>
      <c r="C18" s="26" t="s">
        <v>73</v>
      </c>
      <c r="D18" s="27">
        <v>213.3</v>
      </c>
      <c r="E18" s="10" t="s">
        <v>40</v>
      </c>
    </row>
    <row r="19" spans="1:5" ht="30" customHeight="1" x14ac:dyDescent="0.25">
      <c r="A19" s="9" t="s">
        <v>74</v>
      </c>
      <c r="B19" s="26">
        <v>87155292094</v>
      </c>
      <c r="C19" s="26" t="s">
        <v>10</v>
      </c>
      <c r="D19" s="27">
        <v>307.5</v>
      </c>
      <c r="E19" s="9" t="s">
        <v>38</v>
      </c>
    </row>
    <row r="20" spans="1:5" ht="30" customHeight="1" x14ac:dyDescent="0.25">
      <c r="A20" s="9" t="s">
        <v>75</v>
      </c>
      <c r="B20" s="26">
        <v>57560191883</v>
      </c>
      <c r="C20" s="26" t="s">
        <v>10</v>
      </c>
      <c r="D20" s="27">
        <v>131.99</v>
      </c>
      <c r="E20" s="10" t="s">
        <v>41</v>
      </c>
    </row>
    <row r="21" spans="1:5" ht="30" customHeight="1" x14ac:dyDescent="0.25">
      <c r="A21" s="11" t="s">
        <v>76</v>
      </c>
      <c r="B21" s="24">
        <v>74364571096</v>
      </c>
      <c r="C21" s="24" t="s">
        <v>10</v>
      </c>
      <c r="D21" s="18">
        <v>1578.35</v>
      </c>
      <c r="E21" s="12" t="s">
        <v>56</v>
      </c>
    </row>
    <row r="22" spans="1:5" ht="30" customHeight="1" x14ac:dyDescent="0.25">
      <c r="A22" s="11" t="s">
        <v>76</v>
      </c>
      <c r="B22" s="24">
        <v>74364571096</v>
      </c>
      <c r="C22" s="24" t="s">
        <v>10</v>
      </c>
      <c r="D22" s="18">
        <v>3000.09</v>
      </c>
      <c r="E22" s="12" t="s">
        <v>56</v>
      </c>
    </row>
    <row r="23" spans="1:5" ht="30" customHeight="1" x14ac:dyDescent="0.25">
      <c r="A23" s="48" t="s">
        <v>77</v>
      </c>
      <c r="B23" s="49"/>
      <c r="C23" s="50"/>
      <c r="D23" s="30">
        <f>SUM(D21:D22)</f>
        <v>4578.4400000000005</v>
      </c>
      <c r="E23" s="29"/>
    </row>
    <row r="24" spans="1:5" ht="30" customHeight="1" x14ac:dyDescent="0.25">
      <c r="A24" s="9" t="s">
        <v>44</v>
      </c>
      <c r="B24" s="26" t="s">
        <v>45</v>
      </c>
      <c r="C24" s="26" t="s">
        <v>10</v>
      </c>
      <c r="D24" s="27">
        <v>1000</v>
      </c>
      <c r="E24" s="9" t="s">
        <v>40</v>
      </c>
    </row>
    <row r="25" spans="1:5" ht="30" customHeight="1" x14ac:dyDescent="0.25">
      <c r="A25" s="9" t="s">
        <v>78</v>
      </c>
      <c r="B25" s="26">
        <v>18180861064</v>
      </c>
      <c r="C25" s="43" t="s">
        <v>124</v>
      </c>
      <c r="D25" s="27">
        <v>11.03</v>
      </c>
      <c r="E25" s="9" t="s">
        <v>24</v>
      </c>
    </row>
    <row r="26" spans="1:5" ht="30" customHeight="1" x14ac:dyDescent="0.25">
      <c r="A26" s="11" t="s">
        <v>43</v>
      </c>
      <c r="B26" s="24">
        <v>87311810356</v>
      </c>
      <c r="C26" s="24" t="s">
        <v>10</v>
      </c>
      <c r="D26" s="18">
        <v>21.82</v>
      </c>
      <c r="E26" s="11" t="s">
        <v>24</v>
      </c>
    </row>
    <row r="27" spans="1:5" ht="30" customHeight="1" x14ac:dyDescent="0.25">
      <c r="A27" s="11" t="s">
        <v>43</v>
      </c>
      <c r="B27" s="24">
        <v>87311810356</v>
      </c>
      <c r="C27" s="24" t="s">
        <v>10</v>
      </c>
      <c r="D27" s="18">
        <v>4.7</v>
      </c>
      <c r="E27" s="11" t="s">
        <v>24</v>
      </c>
    </row>
    <row r="28" spans="1:5" ht="30" customHeight="1" x14ac:dyDescent="0.25">
      <c r="A28" s="11" t="s">
        <v>43</v>
      </c>
      <c r="B28" s="24">
        <v>87311810356</v>
      </c>
      <c r="C28" s="24" t="s">
        <v>10</v>
      </c>
      <c r="D28" s="18">
        <v>16.579999999999998</v>
      </c>
      <c r="E28" s="11" t="s">
        <v>24</v>
      </c>
    </row>
    <row r="29" spans="1:5" ht="30" customHeight="1" x14ac:dyDescent="0.25">
      <c r="A29" s="48" t="s">
        <v>102</v>
      </c>
      <c r="B29" s="49"/>
      <c r="C29" s="50"/>
      <c r="D29" s="30">
        <f>D26+D27+D28</f>
        <v>43.099999999999994</v>
      </c>
      <c r="E29" s="29"/>
    </row>
    <row r="30" spans="1:5" ht="30" customHeight="1" x14ac:dyDescent="0.25">
      <c r="A30" s="11" t="s">
        <v>79</v>
      </c>
      <c r="B30" s="24">
        <v>11469787133</v>
      </c>
      <c r="C30" s="24" t="s">
        <v>10</v>
      </c>
      <c r="D30" s="18">
        <v>41.48</v>
      </c>
      <c r="E30" s="12" t="s">
        <v>40</v>
      </c>
    </row>
    <row r="31" spans="1:5" ht="30" customHeight="1" x14ac:dyDescent="0.25">
      <c r="A31" s="11" t="s">
        <v>79</v>
      </c>
      <c r="B31" s="24">
        <v>11469787133</v>
      </c>
      <c r="C31" s="24" t="s">
        <v>10</v>
      </c>
      <c r="D31" s="18">
        <v>41.48</v>
      </c>
      <c r="E31" s="12" t="s">
        <v>40</v>
      </c>
    </row>
    <row r="32" spans="1:5" ht="30" customHeight="1" x14ac:dyDescent="0.25">
      <c r="A32" s="48" t="s">
        <v>104</v>
      </c>
      <c r="B32" s="49"/>
      <c r="C32" s="50"/>
      <c r="D32" s="14">
        <f>D30+D31</f>
        <v>82.96</v>
      </c>
      <c r="E32" s="15"/>
    </row>
    <row r="33" spans="1:10" ht="30" customHeight="1" x14ac:dyDescent="0.25">
      <c r="A33" s="11" t="s">
        <v>80</v>
      </c>
      <c r="B33" s="24">
        <v>71981294715</v>
      </c>
      <c r="C33" s="24" t="s">
        <v>81</v>
      </c>
      <c r="D33" s="18">
        <v>30</v>
      </c>
      <c r="E33" s="11" t="s">
        <v>20</v>
      </c>
    </row>
    <row r="34" spans="1:10" ht="30" customHeight="1" x14ac:dyDescent="0.25">
      <c r="A34" s="11" t="s">
        <v>80</v>
      </c>
      <c r="B34" s="24">
        <v>71981294715</v>
      </c>
      <c r="C34" s="24" t="s">
        <v>81</v>
      </c>
      <c r="D34" s="18">
        <v>30</v>
      </c>
      <c r="E34" s="11" t="s">
        <v>20</v>
      </c>
    </row>
    <row r="35" spans="1:10" ht="30" customHeight="1" x14ac:dyDescent="0.25">
      <c r="A35" s="48" t="s">
        <v>103</v>
      </c>
      <c r="B35" s="49"/>
      <c r="C35" s="50"/>
      <c r="D35" s="14">
        <f>D33+D34</f>
        <v>60</v>
      </c>
      <c r="E35" s="15"/>
    </row>
    <row r="36" spans="1:10" ht="30" customHeight="1" x14ac:dyDescent="0.25">
      <c r="A36" s="9" t="s">
        <v>55</v>
      </c>
      <c r="B36" s="26">
        <v>63073332379</v>
      </c>
      <c r="C36" s="26" t="s">
        <v>10</v>
      </c>
      <c r="D36" s="27">
        <v>2162.0100000000002</v>
      </c>
      <c r="E36" s="9" t="s">
        <v>56</v>
      </c>
    </row>
    <row r="37" spans="1:10" ht="30" customHeight="1" x14ac:dyDescent="0.25">
      <c r="A37" s="9" t="s">
        <v>82</v>
      </c>
      <c r="B37" s="26">
        <v>73638149996</v>
      </c>
      <c r="C37" s="26" t="s">
        <v>10</v>
      </c>
      <c r="D37" s="27">
        <v>185.2</v>
      </c>
      <c r="E37" s="9" t="s">
        <v>83</v>
      </c>
    </row>
    <row r="38" spans="1:10" ht="30" customHeight="1" x14ac:dyDescent="0.25">
      <c r="A38" s="9" t="s">
        <v>84</v>
      </c>
      <c r="B38" s="26">
        <v>24796394086</v>
      </c>
      <c r="C38" s="26" t="s">
        <v>10</v>
      </c>
      <c r="D38" s="27">
        <v>55</v>
      </c>
      <c r="E38" s="10" t="s">
        <v>41</v>
      </c>
    </row>
    <row r="39" spans="1:10" ht="30" customHeight="1" x14ac:dyDescent="0.25">
      <c r="A39" s="1" t="s">
        <v>59</v>
      </c>
      <c r="B39" s="8">
        <v>78093047651</v>
      </c>
      <c r="C39" s="8" t="s">
        <v>10</v>
      </c>
      <c r="D39" s="27">
        <v>197.99</v>
      </c>
      <c r="E39" s="9" t="s">
        <v>60</v>
      </c>
    </row>
    <row r="40" spans="1:10" ht="30" customHeight="1" x14ac:dyDescent="0.25">
      <c r="A40" s="1" t="s">
        <v>85</v>
      </c>
      <c r="B40" s="8">
        <v>75261823939</v>
      </c>
      <c r="C40" s="8" t="s">
        <v>10</v>
      </c>
      <c r="D40" s="27">
        <v>439.75</v>
      </c>
      <c r="E40" s="10" t="s">
        <v>42</v>
      </c>
    </row>
    <row r="41" spans="1:10" ht="30" customHeight="1" x14ac:dyDescent="0.25">
      <c r="A41" s="2" t="s">
        <v>126</v>
      </c>
      <c r="B41" s="8">
        <v>60473003918</v>
      </c>
      <c r="C41" s="8" t="s">
        <v>86</v>
      </c>
      <c r="D41" s="27">
        <v>930</v>
      </c>
      <c r="E41" s="10" t="s">
        <v>41</v>
      </c>
    </row>
    <row r="42" spans="1:10" ht="30" customHeight="1" x14ac:dyDescent="0.25">
      <c r="A42" s="11" t="s">
        <v>12</v>
      </c>
      <c r="B42" s="24">
        <v>87939104217</v>
      </c>
      <c r="C42" s="24" t="s">
        <v>10</v>
      </c>
      <c r="D42" s="18">
        <v>10.62</v>
      </c>
      <c r="E42" s="11" t="s">
        <v>22</v>
      </c>
    </row>
    <row r="43" spans="1:10" ht="30" customHeight="1" x14ac:dyDescent="0.25">
      <c r="A43" s="11" t="s">
        <v>12</v>
      </c>
      <c r="B43" s="24">
        <v>87939104217</v>
      </c>
      <c r="C43" s="24" t="s">
        <v>10</v>
      </c>
      <c r="D43" s="18">
        <v>8</v>
      </c>
      <c r="E43" s="11" t="s">
        <v>22</v>
      </c>
    </row>
    <row r="44" spans="1:10" ht="30" customHeight="1" x14ac:dyDescent="0.25">
      <c r="A44" s="11" t="s">
        <v>12</v>
      </c>
      <c r="B44" s="24">
        <v>87939104217</v>
      </c>
      <c r="C44" s="24" t="s">
        <v>10</v>
      </c>
      <c r="D44" s="18">
        <v>68.38</v>
      </c>
      <c r="E44" s="11" t="s">
        <v>22</v>
      </c>
    </row>
    <row r="45" spans="1:10" ht="30" customHeight="1" x14ac:dyDescent="0.25">
      <c r="A45" s="48" t="s">
        <v>89</v>
      </c>
      <c r="B45" s="49"/>
      <c r="C45" s="50"/>
      <c r="D45" s="14">
        <f>D42+D43+D44</f>
        <v>87</v>
      </c>
      <c r="E45" s="15"/>
    </row>
    <row r="46" spans="1:10" ht="30" customHeight="1" x14ac:dyDescent="0.25">
      <c r="A46" s="1" t="s">
        <v>87</v>
      </c>
      <c r="B46" s="8">
        <v>32188360518</v>
      </c>
      <c r="C46" s="8" t="s">
        <v>127</v>
      </c>
      <c r="D46" s="27">
        <v>140.4</v>
      </c>
      <c r="E46" s="1" t="s">
        <v>88</v>
      </c>
    </row>
    <row r="47" spans="1:10" ht="30" customHeight="1" x14ac:dyDescent="0.25">
      <c r="A47" s="11" t="s">
        <v>13</v>
      </c>
      <c r="B47" s="24">
        <v>81793146560</v>
      </c>
      <c r="C47" s="24" t="s">
        <v>10</v>
      </c>
      <c r="D47" s="18">
        <v>14.6</v>
      </c>
      <c r="E47" s="11" t="s">
        <v>24</v>
      </c>
      <c r="I47" s="33"/>
      <c r="J47" s="33"/>
    </row>
    <row r="48" spans="1:10" ht="30" customHeight="1" x14ac:dyDescent="0.25">
      <c r="A48" s="11" t="s">
        <v>13</v>
      </c>
      <c r="B48" s="24">
        <v>81793146560</v>
      </c>
      <c r="C48" s="24" t="s">
        <v>10</v>
      </c>
      <c r="D48" s="18">
        <v>40.65</v>
      </c>
      <c r="E48" s="11" t="s">
        <v>24</v>
      </c>
      <c r="H48" s="35"/>
      <c r="I48" s="32"/>
      <c r="J48" s="34"/>
    </row>
    <row r="49" spans="1:6" ht="30" customHeight="1" x14ac:dyDescent="0.25">
      <c r="A49" s="11" t="s">
        <v>13</v>
      </c>
      <c r="B49" s="24">
        <v>81793146560</v>
      </c>
      <c r="C49" s="24" t="s">
        <v>10</v>
      </c>
      <c r="D49" s="18">
        <v>62.89</v>
      </c>
      <c r="E49" s="11" t="s">
        <v>24</v>
      </c>
    </row>
    <row r="50" spans="1:6" ht="30" customHeight="1" x14ac:dyDescent="0.25">
      <c r="A50" s="11" t="s">
        <v>13</v>
      </c>
      <c r="B50" s="24">
        <v>81793146560</v>
      </c>
      <c r="C50" s="24" t="s">
        <v>10</v>
      </c>
      <c r="D50" s="18">
        <v>40.65</v>
      </c>
      <c r="E50" s="11" t="s">
        <v>24</v>
      </c>
    </row>
    <row r="51" spans="1:6" ht="30" customHeight="1" x14ac:dyDescent="0.25">
      <c r="A51" s="48" t="s">
        <v>15</v>
      </c>
      <c r="B51" s="49"/>
      <c r="C51" s="50"/>
      <c r="D51" s="14">
        <f>SUM(D47:D50)</f>
        <v>158.79</v>
      </c>
      <c r="E51" s="15"/>
      <c r="F51" s="44"/>
    </row>
    <row r="52" spans="1:6" ht="30" customHeight="1" x14ac:dyDescent="0.25">
      <c r="A52" s="9" t="s">
        <v>36</v>
      </c>
      <c r="B52" s="9">
        <v>85821130368</v>
      </c>
      <c r="C52" s="26" t="s">
        <v>10</v>
      </c>
      <c r="D52" s="27">
        <v>1.66</v>
      </c>
      <c r="E52" s="9" t="s">
        <v>20</v>
      </c>
      <c r="F52" s="44"/>
    </row>
    <row r="53" spans="1:6" ht="30" customHeight="1" x14ac:dyDescent="0.25">
      <c r="A53" s="9" t="s">
        <v>17</v>
      </c>
      <c r="B53" s="26">
        <v>61817894937</v>
      </c>
      <c r="C53" s="26" t="s">
        <v>10</v>
      </c>
      <c r="D53" s="27">
        <v>57.07</v>
      </c>
      <c r="E53" s="9" t="s">
        <v>23</v>
      </c>
      <c r="F53" s="44"/>
    </row>
    <row r="54" spans="1:6" ht="30" customHeight="1" x14ac:dyDescent="0.25">
      <c r="A54" s="9" t="s">
        <v>90</v>
      </c>
      <c r="B54" s="26">
        <v>61515741505</v>
      </c>
      <c r="C54" s="26" t="s">
        <v>18</v>
      </c>
      <c r="D54" s="27">
        <v>150</v>
      </c>
      <c r="E54" s="9" t="s">
        <v>38</v>
      </c>
    </row>
    <row r="55" spans="1:6" ht="30" customHeight="1" x14ac:dyDescent="0.25">
      <c r="A55" s="1" t="s">
        <v>14</v>
      </c>
      <c r="B55" s="8">
        <v>98508242768</v>
      </c>
      <c r="C55" s="8" t="s">
        <v>10</v>
      </c>
      <c r="D55" s="27">
        <v>160</v>
      </c>
      <c r="E55" s="1" t="s">
        <v>20</v>
      </c>
    </row>
    <row r="56" spans="1:6" ht="30" customHeight="1" x14ac:dyDescent="0.25">
      <c r="A56" s="1" t="s">
        <v>16</v>
      </c>
      <c r="B56" s="8">
        <v>70133616033</v>
      </c>
      <c r="C56" s="8" t="s">
        <v>10</v>
      </c>
      <c r="D56" s="27">
        <v>20.399999999999999</v>
      </c>
      <c r="E56" s="9" t="s">
        <v>24</v>
      </c>
    </row>
    <row r="57" spans="1:6" ht="30" customHeight="1" x14ac:dyDescent="0.25">
      <c r="A57" s="1" t="s">
        <v>91</v>
      </c>
      <c r="B57" s="8">
        <v>42821159693</v>
      </c>
      <c r="C57" s="8" t="s">
        <v>10</v>
      </c>
      <c r="D57" s="27">
        <v>28</v>
      </c>
      <c r="E57" s="10" t="s">
        <v>41</v>
      </c>
    </row>
    <row r="58" spans="1:6" ht="30" customHeight="1" x14ac:dyDescent="0.25">
      <c r="A58" s="11" t="s">
        <v>92</v>
      </c>
      <c r="B58" s="24">
        <v>35639958412</v>
      </c>
      <c r="C58" s="24" t="s">
        <v>10</v>
      </c>
      <c r="D58" s="18">
        <v>476.59</v>
      </c>
      <c r="E58" s="12" t="s">
        <v>121</v>
      </c>
    </row>
    <row r="59" spans="1:6" ht="30" customHeight="1" x14ac:dyDescent="0.25">
      <c r="A59" s="11" t="s">
        <v>92</v>
      </c>
      <c r="B59" s="24">
        <v>35639958412</v>
      </c>
      <c r="C59" s="24" t="s">
        <v>10</v>
      </c>
      <c r="D59" s="18">
        <v>415.25</v>
      </c>
      <c r="E59" s="12" t="s">
        <v>121</v>
      </c>
    </row>
    <row r="60" spans="1:6" ht="30" customHeight="1" x14ac:dyDescent="0.25">
      <c r="A60" s="48" t="s">
        <v>93</v>
      </c>
      <c r="B60" s="49"/>
      <c r="C60" s="50"/>
      <c r="D60" s="14">
        <f>D58+D59</f>
        <v>891.83999999999992</v>
      </c>
      <c r="E60" s="15"/>
    </row>
    <row r="61" spans="1:6" ht="30" customHeight="1" x14ac:dyDescent="0.25">
      <c r="A61" s="11" t="s">
        <v>94</v>
      </c>
      <c r="B61" s="24">
        <v>71642207963</v>
      </c>
      <c r="C61" s="24" t="s">
        <v>10</v>
      </c>
      <c r="D61" s="18">
        <v>495.98</v>
      </c>
      <c r="E61" s="12" t="s">
        <v>121</v>
      </c>
    </row>
    <row r="62" spans="1:6" ht="30" customHeight="1" x14ac:dyDescent="0.25">
      <c r="A62" s="11" t="s">
        <v>94</v>
      </c>
      <c r="B62" s="24">
        <v>71642207963</v>
      </c>
      <c r="C62" s="24" t="s">
        <v>10</v>
      </c>
      <c r="D62" s="18">
        <v>155.15</v>
      </c>
      <c r="E62" s="12" t="s">
        <v>99</v>
      </c>
    </row>
    <row r="63" spans="1:6" ht="30" customHeight="1" x14ac:dyDescent="0.25">
      <c r="A63" s="48" t="s">
        <v>95</v>
      </c>
      <c r="B63" s="49"/>
      <c r="C63" s="50"/>
      <c r="D63" s="14">
        <f>D61+D62</f>
        <v>651.13</v>
      </c>
      <c r="E63" s="15"/>
    </row>
    <row r="64" spans="1:6" ht="30" customHeight="1" x14ac:dyDescent="0.25">
      <c r="A64" s="9" t="s">
        <v>35</v>
      </c>
      <c r="B64" s="26">
        <v>82031999604</v>
      </c>
      <c r="C64" s="26" t="s">
        <v>10</v>
      </c>
      <c r="D64" s="27">
        <v>115.47</v>
      </c>
      <c r="E64" s="9" t="s">
        <v>25</v>
      </c>
    </row>
    <row r="65" spans="1:5" ht="30" customHeight="1" x14ac:dyDescent="0.25">
      <c r="A65" s="9" t="s">
        <v>96</v>
      </c>
      <c r="B65" s="26">
        <v>82395099569</v>
      </c>
      <c r="C65" s="26" t="s">
        <v>10</v>
      </c>
      <c r="D65" s="27">
        <v>450</v>
      </c>
      <c r="E65" s="10" t="s">
        <v>70</v>
      </c>
    </row>
    <row r="66" spans="1:5" ht="30" customHeight="1" x14ac:dyDescent="0.25">
      <c r="A66" s="9" t="s">
        <v>48</v>
      </c>
      <c r="B66" s="28"/>
      <c r="C66" s="26"/>
      <c r="D66" s="27">
        <v>88.18</v>
      </c>
      <c r="E66" s="9" t="s">
        <v>49</v>
      </c>
    </row>
    <row r="67" spans="1:5" ht="30" customHeight="1" x14ac:dyDescent="0.25">
      <c r="A67" s="11" t="s">
        <v>97</v>
      </c>
      <c r="B67" s="41" t="s">
        <v>125</v>
      </c>
      <c r="C67" s="24" t="s">
        <v>98</v>
      </c>
      <c r="D67" s="18">
        <v>2212.5</v>
      </c>
      <c r="E67" s="42" t="s">
        <v>51</v>
      </c>
    </row>
    <row r="68" spans="1:5" ht="30" customHeight="1" x14ac:dyDescent="0.25">
      <c r="A68" s="11" t="s">
        <v>97</v>
      </c>
      <c r="B68" s="41" t="s">
        <v>125</v>
      </c>
      <c r="C68" s="24" t="s">
        <v>98</v>
      </c>
      <c r="D68" s="18">
        <v>187.38</v>
      </c>
      <c r="E68" s="12" t="s">
        <v>99</v>
      </c>
    </row>
    <row r="69" spans="1:5" ht="30" customHeight="1" x14ac:dyDescent="0.25">
      <c r="A69" s="48" t="s">
        <v>100</v>
      </c>
      <c r="B69" s="49"/>
      <c r="C69" s="50"/>
      <c r="D69" s="30">
        <f>D67+D68</f>
        <v>2399.88</v>
      </c>
      <c r="E69" s="29"/>
    </row>
    <row r="70" spans="1:5" ht="30" customHeight="1" x14ac:dyDescent="0.25">
      <c r="A70" s="9" t="s">
        <v>30</v>
      </c>
      <c r="B70" s="26">
        <v>75037095052</v>
      </c>
      <c r="C70" s="26" t="s">
        <v>10</v>
      </c>
      <c r="D70" s="27">
        <v>123.95</v>
      </c>
      <c r="E70" s="9" t="s">
        <v>40</v>
      </c>
    </row>
    <row r="71" spans="1:5" ht="30" customHeight="1" x14ac:dyDescent="0.25">
      <c r="A71" s="9" t="s">
        <v>29</v>
      </c>
      <c r="B71" s="26">
        <v>94505281348</v>
      </c>
      <c r="C71" s="26" t="s">
        <v>10</v>
      </c>
      <c r="D71" s="27">
        <v>58.06</v>
      </c>
      <c r="E71" s="9" t="s">
        <v>38</v>
      </c>
    </row>
    <row r="72" spans="1:5" ht="30" customHeight="1" x14ac:dyDescent="0.25">
      <c r="A72" s="10" t="s">
        <v>120</v>
      </c>
      <c r="B72" s="26">
        <v>28163265527</v>
      </c>
      <c r="C72" s="26" t="s">
        <v>10</v>
      </c>
      <c r="D72" s="27">
        <v>19.91</v>
      </c>
      <c r="E72" s="9" t="s">
        <v>101</v>
      </c>
    </row>
    <row r="73" spans="1:5" ht="30" customHeight="1" x14ac:dyDescent="0.25">
      <c r="A73" s="11" t="s">
        <v>28</v>
      </c>
      <c r="B73" s="24">
        <v>83416546499</v>
      </c>
      <c r="C73" s="24" t="s">
        <v>10</v>
      </c>
      <c r="D73" s="18">
        <v>298.64999999999998</v>
      </c>
      <c r="E73" s="11" t="s">
        <v>23</v>
      </c>
    </row>
    <row r="74" spans="1:5" ht="30" customHeight="1" x14ac:dyDescent="0.25">
      <c r="A74" s="11" t="s">
        <v>28</v>
      </c>
      <c r="B74" s="24">
        <v>83416546499</v>
      </c>
      <c r="C74" s="24" t="s">
        <v>10</v>
      </c>
      <c r="D74" s="18">
        <v>322.33999999999997</v>
      </c>
      <c r="E74" s="11" t="s">
        <v>23</v>
      </c>
    </row>
    <row r="75" spans="1:5" ht="30" customHeight="1" x14ac:dyDescent="0.25">
      <c r="A75" s="48" t="s">
        <v>32</v>
      </c>
      <c r="B75" s="49"/>
      <c r="C75" s="50"/>
      <c r="D75" s="14">
        <f>D73+D74</f>
        <v>620.99</v>
      </c>
      <c r="E75" s="15"/>
    </row>
    <row r="76" spans="1:5" ht="30" customHeight="1" x14ac:dyDescent="0.25">
      <c r="A76" s="9" t="s">
        <v>57</v>
      </c>
      <c r="B76" s="26">
        <v>53058800224</v>
      </c>
      <c r="C76" s="26" t="s">
        <v>58</v>
      </c>
      <c r="D76" s="27">
        <v>255.28</v>
      </c>
      <c r="E76" s="38" t="s">
        <v>51</v>
      </c>
    </row>
    <row r="77" spans="1:5" ht="30" customHeight="1" x14ac:dyDescent="0.25">
      <c r="A77" s="9" t="s">
        <v>61</v>
      </c>
      <c r="B77" s="26">
        <v>80848401890</v>
      </c>
      <c r="C77" s="26" t="s">
        <v>10</v>
      </c>
      <c r="D77" s="27">
        <v>159.27000000000001</v>
      </c>
      <c r="E77" s="37" t="s">
        <v>63</v>
      </c>
    </row>
    <row r="78" spans="1:5" ht="30" customHeight="1" x14ac:dyDescent="0.25">
      <c r="A78" s="9" t="s">
        <v>62</v>
      </c>
      <c r="B78" s="26">
        <v>57010186553</v>
      </c>
      <c r="C78" s="26" t="s">
        <v>10</v>
      </c>
      <c r="D78" s="27">
        <v>408.4</v>
      </c>
      <c r="E78" s="10" t="s">
        <v>41</v>
      </c>
    </row>
    <row r="79" spans="1:5" ht="30" customHeight="1" x14ac:dyDescent="0.25">
      <c r="A79" s="9" t="s">
        <v>31</v>
      </c>
      <c r="B79" s="26">
        <v>93152082975</v>
      </c>
      <c r="C79" s="26" t="s">
        <v>10</v>
      </c>
      <c r="D79" s="27">
        <v>69.680000000000007</v>
      </c>
      <c r="E79" s="9" t="s">
        <v>40</v>
      </c>
    </row>
    <row r="80" spans="1:5" ht="30" customHeight="1" x14ac:dyDescent="0.25">
      <c r="A80" s="9" t="s">
        <v>105</v>
      </c>
      <c r="B80" s="39" t="s">
        <v>106</v>
      </c>
      <c r="C80" s="26" t="s">
        <v>10</v>
      </c>
      <c r="D80" s="27">
        <v>50</v>
      </c>
      <c r="E80" s="9" t="s">
        <v>42</v>
      </c>
    </row>
    <row r="81" spans="1:5" ht="30" customHeight="1" x14ac:dyDescent="0.25">
      <c r="A81" s="9" t="s">
        <v>107</v>
      </c>
      <c r="B81" s="39" t="s">
        <v>110</v>
      </c>
      <c r="C81" s="26" t="s">
        <v>18</v>
      </c>
      <c r="D81" s="27">
        <v>18.989999999999998</v>
      </c>
      <c r="E81" s="10" t="s">
        <v>41</v>
      </c>
    </row>
    <row r="82" spans="1:5" ht="30" customHeight="1" x14ac:dyDescent="0.25">
      <c r="A82" s="9" t="s">
        <v>108</v>
      </c>
      <c r="B82" s="39" t="s">
        <v>109</v>
      </c>
      <c r="C82" s="26" t="s">
        <v>10</v>
      </c>
      <c r="D82" s="27">
        <v>107.2</v>
      </c>
      <c r="E82" s="9" t="s">
        <v>42</v>
      </c>
    </row>
    <row r="83" spans="1:5" ht="30" customHeight="1" x14ac:dyDescent="0.25">
      <c r="A83" s="9" t="s">
        <v>111</v>
      </c>
      <c r="B83" s="39" t="s">
        <v>112</v>
      </c>
      <c r="C83" s="26" t="s">
        <v>10</v>
      </c>
      <c r="D83" s="27">
        <v>119.7</v>
      </c>
      <c r="E83" s="9" t="s">
        <v>42</v>
      </c>
    </row>
    <row r="84" spans="1:5" ht="30" customHeight="1" x14ac:dyDescent="0.25">
      <c r="A84" s="9" t="s">
        <v>113</v>
      </c>
      <c r="B84" s="39" t="s">
        <v>114</v>
      </c>
      <c r="C84" s="26" t="s">
        <v>10</v>
      </c>
      <c r="D84" s="27">
        <v>20.399999999999999</v>
      </c>
      <c r="E84" s="9" t="s">
        <v>42</v>
      </c>
    </row>
    <row r="85" spans="1:5" ht="30" customHeight="1" x14ac:dyDescent="0.25">
      <c r="A85" s="9" t="s">
        <v>115</v>
      </c>
      <c r="B85" s="39" t="s">
        <v>116</v>
      </c>
      <c r="C85" s="26" t="s">
        <v>10</v>
      </c>
      <c r="D85" s="27">
        <v>32.04</v>
      </c>
      <c r="E85" s="10" t="s">
        <v>41</v>
      </c>
    </row>
    <row r="86" spans="1:5" ht="30" customHeight="1" x14ac:dyDescent="0.25">
      <c r="A86" s="9" t="s">
        <v>117</v>
      </c>
      <c r="B86" s="39" t="s">
        <v>118</v>
      </c>
      <c r="C86" s="26" t="s">
        <v>18</v>
      </c>
      <c r="D86" s="27">
        <v>24</v>
      </c>
      <c r="E86" s="9" t="s">
        <v>40</v>
      </c>
    </row>
    <row r="87" spans="1:5" ht="30" customHeight="1" x14ac:dyDescent="0.25">
      <c r="A87" s="40" t="s">
        <v>50</v>
      </c>
      <c r="B87" s="26">
        <v>64546066176</v>
      </c>
      <c r="C87" s="26" t="s">
        <v>10</v>
      </c>
      <c r="D87" s="37">
        <v>11.95</v>
      </c>
      <c r="E87" s="10" t="s">
        <v>41</v>
      </c>
    </row>
    <row r="88" spans="1:5" ht="30" customHeight="1" x14ac:dyDescent="0.25">
      <c r="A88" s="1" t="s">
        <v>119</v>
      </c>
      <c r="B88" s="26">
        <v>97838093800</v>
      </c>
      <c r="C88" s="8" t="s">
        <v>10</v>
      </c>
      <c r="D88" s="27">
        <v>34.99</v>
      </c>
      <c r="E88" s="9" t="s">
        <v>42</v>
      </c>
    </row>
    <row r="89" spans="1:5" ht="30" customHeight="1" x14ac:dyDescent="0.25">
      <c r="A89" s="9" t="s">
        <v>52</v>
      </c>
      <c r="B89" s="28" t="s">
        <v>53</v>
      </c>
      <c r="C89" s="26" t="s">
        <v>10</v>
      </c>
      <c r="D89" s="27">
        <v>5.33</v>
      </c>
      <c r="E89" s="9" t="s">
        <v>42</v>
      </c>
    </row>
    <row r="90" spans="1:5" ht="33.75" customHeight="1" x14ac:dyDescent="0.25">
      <c r="A90" s="9" t="s">
        <v>128</v>
      </c>
      <c r="B90" s="28" t="s">
        <v>129</v>
      </c>
      <c r="C90" s="26" t="s">
        <v>10</v>
      </c>
      <c r="D90" s="27">
        <v>20.11</v>
      </c>
      <c r="E90" s="10" t="s">
        <v>41</v>
      </c>
    </row>
    <row r="91" spans="1:5" ht="15" customHeight="1" x14ac:dyDescent="0.25">
      <c r="A91" s="46" t="s">
        <v>19</v>
      </c>
      <c r="B91" s="47"/>
      <c r="C91" s="47"/>
      <c r="D91" s="20">
        <f>D7+D8+D13+D14+D15+D16+D17+D18+D19+D20+D23+D24+D25+D29+D32+D35+D36+D37+D38+D39+D40+D41+D45+D46+D51+D52+D53+D54+D55+D56+D57+D60+D63+D64+D65+D66+D69+D70+D71+D72+D75+D76+D77+D78+D79+D80+D81+D82+D83+D84+D85+D86+D87+D88+D90</f>
        <v>19837.610000000011</v>
      </c>
      <c r="E91" s="19"/>
    </row>
    <row r="92" spans="1:5" ht="15" customHeight="1" x14ac:dyDescent="0.25"/>
    <row r="93" spans="1:5" ht="15" customHeight="1" x14ac:dyDescent="0.25">
      <c r="A93" t="s">
        <v>66</v>
      </c>
    </row>
    <row r="94" spans="1:5" ht="15" customHeight="1" x14ac:dyDescent="0.25"/>
    <row r="95" spans="1:5" ht="15" customHeight="1" x14ac:dyDescent="0.25"/>
    <row r="96" spans="1:5" ht="15" customHeight="1" x14ac:dyDescent="0.25"/>
    <row r="97" spans="5:5" ht="15" customHeight="1" x14ac:dyDescent="0.25"/>
    <row r="98" spans="5:5" ht="15" customHeight="1" x14ac:dyDescent="0.25"/>
    <row r="99" spans="5:5" ht="15" customHeight="1" x14ac:dyDescent="0.25">
      <c r="E99" s="36"/>
    </row>
    <row r="100" spans="5:5" ht="15" customHeight="1" x14ac:dyDescent="0.25"/>
    <row r="101" spans="5:5" ht="15" customHeight="1" x14ac:dyDescent="0.25"/>
    <row r="102" spans="5:5" ht="15" customHeight="1" x14ac:dyDescent="0.25"/>
    <row r="103" spans="5:5" ht="15" customHeight="1" x14ac:dyDescent="0.25"/>
    <row r="104" spans="5:5" ht="15" customHeight="1" x14ac:dyDescent="0.25"/>
    <row r="105" spans="5:5" ht="15" customHeight="1" x14ac:dyDescent="0.25"/>
    <row r="106" spans="5:5" ht="15" customHeight="1" x14ac:dyDescent="0.25"/>
    <row r="107" spans="5:5" ht="15" customHeight="1" x14ac:dyDescent="0.25"/>
    <row r="108" spans="5:5" ht="15" customHeight="1" x14ac:dyDescent="0.25"/>
    <row r="109" spans="5:5" ht="15" customHeight="1" x14ac:dyDescent="0.25"/>
    <row r="110" spans="5:5" ht="15" customHeight="1" x14ac:dyDescent="0.25"/>
    <row r="111" spans="5:5" ht="15" customHeight="1" x14ac:dyDescent="0.25"/>
    <row r="112" spans="5: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</sheetData>
  <mergeCells count="15">
    <mergeCell ref="A91:C91"/>
    <mergeCell ref="A51:C51"/>
    <mergeCell ref="A1:C1"/>
    <mergeCell ref="A2:C2"/>
    <mergeCell ref="A4:E4"/>
    <mergeCell ref="A75:C75"/>
    <mergeCell ref="A23:C23"/>
    <mergeCell ref="A45:C45"/>
    <mergeCell ref="A60:C60"/>
    <mergeCell ref="A63:C63"/>
    <mergeCell ref="A69:C69"/>
    <mergeCell ref="A29:C29"/>
    <mergeCell ref="A35:C35"/>
    <mergeCell ref="A32:C32"/>
    <mergeCell ref="A13:C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21" sqref="B21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51" t="s">
        <v>0</v>
      </c>
      <c r="B1" s="51"/>
      <c r="C1" s="51"/>
    </row>
    <row r="2" spans="1:5" x14ac:dyDescent="0.25">
      <c r="A2" s="52" t="s">
        <v>1</v>
      </c>
      <c r="B2" s="52"/>
      <c r="C2" s="52"/>
    </row>
    <row r="4" spans="1:5" x14ac:dyDescent="0.25">
      <c r="A4" s="53" t="s">
        <v>67</v>
      </c>
      <c r="B4" s="53"/>
      <c r="C4" s="5"/>
      <c r="D4" s="5"/>
      <c r="E4" s="5"/>
    </row>
    <row r="5" spans="1:5" x14ac:dyDescent="0.25">
      <c r="B5" s="6" t="s">
        <v>8</v>
      </c>
    </row>
    <row r="6" spans="1:5" ht="30" x14ac:dyDescent="0.25">
      <c r="A6" s="13" t="s">
        <v>5</v>
      </c>
      <c r="B6" s="21" t="s">
        <v>6</v>
      </c>
      <c r="C6" s="3"/>
      <c r="D6" s="4"/>
      <c r="E6" s="3"/>
    </row>
    <row r="7" spans="1:5" ht="30" customHeight="1" x14ac:dyDescent="0.25">
      <c r="A7" s="7">
        <f>109385.13+801.77+97.67</f>
        <v>110284.57</v>
      </c>
      <c r="B7" s="1" t="s">
        <v>9</v>
      </c>
      <c r="C7" s="3"/>
      <c r="D7" s="3"/>
      <c r="E7" s="3"/>
    </row>
    <row r="8" spans="1:5" ht="30" customHeight="1" x14ac:dyDescent="0.25">
      <c r="A8" s="7">
        <f>16903.31+132.28+16.12</f>
        <v>17051.71</v>
      </c>
      <c r="B8" s="1" t="s">
        <v>26</v>
      </c>
      <c r="C8" s="3"/>
      <c r="D8" s="3"/>
      <c r="E8" s="3"/>
    </row>
    <row r="9" spans="1:5" ht="30" customHeight="1" x14ac:dyDescent="0.25">
      <c r="A9" s="7">
        <f>3967.62+441.44+172.01</f>
        <v>4581.07</v>
      </c>
      <c r="B9" s="1" t="s">
        <v>27</v>
      </c>
      <c r="C9" s="3"/>
      <c r="D9" s="3"/>
      <c r="E9" s="3"/>
    </row>
    <row r="10" spans="1:5" ht="30" customHeight="1" x14ac:dyDescent="0.25">
      <c r="A10" s="27">
        <f>20*10</f>
        <v>200</v>
      </c>
      <c r="B10" s="1" t="s">
        <v>21</v>
      </c>
      <c r="C10" s="3"/>
      <c r="D10" s="3"/>
      <c r="E10" s="3"/>
    </row>
    <row r="11" spans="1:5" ht="30" customHeight="1" x14ac:dyDescent="0.25">
      <c r="A11" s="27"/>
      <c r="B11" s="1" t="s">
        <v>54</v>
      </c>
      <c r="C11" s="3"/>
      <c r="D11" s="3"/>
      <c r="E11" s="3"/>
    </row>
    <row r="12" spans="1:5" ht="30" customHeight="1" x14ac:dyDescent="0.25">
      <c r="A12" s="27">
        <v>2293.04</v>
      </c>
      <c r="B12" s="9" t="s">
        <v>25</v>
      </c>
      <c r="C12" s="3"/>
      <c r="D12" s="3"/>
      <c r="E12" s="3"/>
    </row>
    <row r="13" spans="1:5" ht="30" customHeight="1" x14ac:dyDescent="0.25">
      <c r="A13" s="27">
        <v>669.78</v>
      </c>
      <c r="B13" s="2" t="s">
        <v>47</v>
      </c>
      <c r="C13" s="31"/>
      <c r="D13" s="3"/>
      <c r="E13" s="3"/>
    </row>
    <row r="14" spans="1:5" ht="30" customHeight="1" x14ac:dyDescent="0.25">
      <c r="A14" s="27"/>
      <c r="B14" s="2" t="s">
        <v>64</v>
      </c>
      <c r="C14" s="31"/>
      <c r="D14" s="3"/>
      <c r="E14" s="3"/>
    </row>
    <row r="15" spans="1:5" ht="30" customHeight="1" x14ac:dyDescent="0.25">
      <c r="A15" s="23">
        <f>SUM(A7:A14)</f>
        <v>135080.17000000001</v>
      </c>
      <c r="B15" s="22" t="s">
        <v>19</v>
      </c>
      <c r="C15" s="3"/>
      <c r="D15" s="3"/>
      <c r="E15" s="3"/>
    </row>
    <row r="16" spans="1:5" ht="15" customHeight="1" x14ac:dyDescent="0.25">
      <c r="A16" s="25"/>
      <c r="B16" s="3"/>
      <c r="C16" s="3"/>
      <c r="D16" s="3"/>
      <c r="E16" s="3"/>
    </row>
    <row r="17" spans="1:5" ht="15" customHeight="1" x14ac:dyDescent="0.25">
      <c r="A17" s="25" t="s">
        <v>66</v>
      </c>
      <c r="B17" s="3"/>
      <c r="C17" s="3"/>
      <c r="D17" s="3"/>
      <c r="E17" s="3"/>
    </row>
    <row r="18" spans="1:5" ht="15" customHeight="1" x14ac:dyDescent="0.25">
      <c r="A18" s="25"/>
      <c r="B18" s="3"/>
      <c r="C18" s="3"/>
      <c r="D18" s="3"/>
      <c r="E18" s="3"/>
    </row>
    <row r="19" spans="1:5" ht="15" customHeight="1" x14ac:dyDescent="0.25">
      <c r="A19" s="25"/>
      <c r="B19" s="3"/>
      <c r="C19" s="3"/>
      <c r="D19" s="3"/>
      <c r="E19" s="3"/>
    </row>
    <row r="20" spans="1:5" ht="15" customHeight="1" x14ac:dyDescent="0.25">
      <c r="A20" s="25"/>
      <c r="B20" s="3"/>
      <c r="C20" s="3"/>
      <c r="D20" s="3"/>
      <c r="E20" s="3"/>
    </row>
    <row r="21" spans="1:5" ht="15" customHeight="1" x14ac:dyDescent="0.25">
      <c r="A21" s="25"/>
      <c r="B21" s="3"/>
      <c r="C21" s="3"/>
      <c r="D21" s="3"/>
      <c r="E21" s="3"/>
    </row>
    <row r="22" spans="1:5" ht="15" customHeight="1" x14ac:dyDescent="0.25">
      <c r="A22" s="25"/>
      <c r="B22" s="3"/>
      <c r="C22" s="3"/>
      <c r="D22" s="3"/>
      <c r="E22" s="3"/>
    </row>
    <row r="23" spans="1:5" ht="15" customHeight="1" x14ac:dyDescent="0.25">
      <c r="A23" s="25"/>
      <c r="B23" s="3"/>
      <c r="C23" s="3"/>
      <c r="D23" s="3"/>
      <c r="E23" s="3"/>
    </row>
    <row r="24" spans="1:5" ht="15" customHeight="1" x14ac:dyDescent="0.25">
      <c r="A24" s="25"/>
      <c r="B24" s="3"/>
      <c r="C24" s="3"/>
      <c r="D24" s="3"/>
      <c r="E24" s="3"/>
    </row>
    <row r="25" spans="1:5" ht="15" customHeight="1" x14ac:dyDescent="0.25">
      <c r="A25" s="25"/>
      <c r="B25" s="3"/>
      <c r="C25" s="3"/>
      <c r="D25" s="3"/>
      <c r="E25" s="3"/>
    </row>
    <row r="26" spans="1:5" ht="15" customHeight="1" x14ac:dyDescent="0.25">
      <c r="A26" s="25"/>
      <c r="B26" s="3"/>
      <c r="C26" s="3"/>
      <c r="D26" s="3"/>
      <c r="E26" s="3"/>
    </row>
    <row r="27" spans="1:5" ht="15" customHeight="1" x14ac:dyDescent="0.25">
      <c r="A27" s="25"/>
      <c r="B27" s="3"/>
      <c r="C27" s="3"/>
      <c r="D27" s="3"/>
      <c r="E27" s="3"/>
    </row>
    <row r="28" spans="1:5" ht="15" customHeight="1" x14ac:dyDescent="0.25">
      <c r="A28" s="25"/>
      <c r="B28" s="3"/>
      <c r="C28" s="3"/>
      <c r="D28" s="3"/>
      <c r="E28" s="3"/>
    </row>
    <row r="29" spans="1:5" ht="15" customHeight="1" x14ac:dyDescent="0.25">
      <c r="A29" s="25"/>
      <c r="B29" s="3"/>
      <c r="C29" s="3"/>
      <c r="D29" s="3"/>
      <c r="E29" s="3"/>
    </row>
    <row r="30" spans="1:5" ht="15" customHeight="1" x14ac:dyDescent="0.25">
      <c r="A30" s="25"/>
      <c r="B30" s="3"/>
      <c r="C30" s="3"/>
      <c r="D30" s="3"/>
      <c r="E30" s="3"/>
    </row>
    <row r="31" spans="1:5" ht="15" customHeight="1" x14ac:dyDescent="0.25">
      <c r="A31" s="25"/>
      <c r="B31" s="3"/>
      <c r="C31" s="3"/>
      <c r="D31" s="3"/>
      <c r="E31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07-2024, Kategorija 1</vt:lpstr>
      <vt:lpstr>07-2024,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2024-02-16T14:42:39Z</dcterms:created>
  <dcterms:modified xsi:type="dcterms:W3CDTF">2024-09-19T07:43:24Z</dcterms:modified>
</cp:coreProperties>
</file>